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Sheets\"/>
    </mc:Choice>
  </mc:AlternateContent>
  <xr:revisionPtr revIDLastSave="0" documentId="8_{83DC05BD-0D9E-4069-BD5E-120AAAC935B5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NC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6" i="1" l="1"/>
  <c r="M63" i="1"/>
  <c r="P58" i="1"/>
  <c r="M58" i="1"/>
  <c r="P56" i="1"/>
  <c r="M56" i="1"/>
  <c r="P55" i="1"/>
  <c r="M55" i="1"/>
  <c r="M54" i="1"/>
  <c r="P46" i="1"/>
  <c r="M46" i="1"/>
  <c r="M35" i="1"/>
  <c r="M34" i="1"/>
  <c r="M23" i="1"/>
  <c r="P20" i="1"/>
  <c r="P19" i="1"/>
  <c r="M19" i="1"/>
  <c r="M18" i="1"/>
  <c r="M15" i="1"/>
  <c r="M6" i="1"/>
</calcChain>
</file>

<file path=xl/sharedStrings.xml><?xml version="1.0" encoding="utf-8"?>
<sst xmlns="http://schemas.openxmlformats.org/spreadsheetml/2006/main" count="690" uniqueCount="443">
  <si>
    <t>Name</t>
  </si>
  <si>
    <t>Region</t>
  </si>
  <si>
    <t>Respiratory Care Dept.</t>
  </si>
  <si>
    <t>Address</t>
  </si>
  <si>
    <t>City</t>
  </si>
  <si>
    <t>State</t>
  </si>
  <si>
    <t>ZipCode</t>
  </si>
  <si>
    <t>Main Hosp Tel</t>
  </si>
  <si>
    <t>Telephone</t>
  </si>
  <si>
    <t>Dept Fax</t>
  </si>
  <si>
    <t>Contact</t>
  </si>
  <si>
    <t>Title</t>
  </si>
  <si>
    <t>email</t>
  </si>
  <si>
    <t>Contact 2</t>
  </si>
  <si>
    <t>Contact 2 Title</t>
  </si>
  <si>
    <t>Contact 2 email</t>
  </si>
  <si>
    <t>Contact 2 phone</t>
  </si>
  <si>
    <t>Contact 2 fax</t>
  </si>
  <si>
    <t>Banner Lassen Community Hospital  Inc</t>
  </si>
  <si>
    <t>NCC</t>
  </si>
  <si>
    <t>1800 Spring Ridge Dr</t>
  </si>
  <si>
    <t>Susanville</t>
  </si>
  <si>
    <t>CA</t>
  </si>
  <si>
    <t>96130-6100</t>
  </si>
  <si>
    <t>530-252-2000</t>
  </si>
  <si>
    <t>530-252-2188</t>
  </si>
  <si>
    <t>Joann Mahloch</t>
  </si>
  <si>
    <t>Barton Memorial Hospital</t>
  </si>
  <si>
    <t>2170 South Ave</t>
  </si>
  <si>
    <t>South Lake Tahoe</t>
  </si>
  <si>
    <t>96150-7008</t>
  </si>
  <si>
    <t>530-541-3420</t>
  </si>
  <si>
    <t>530-543-5894</t>
  </si>
  <si>
    <t>Beth Brown</t>
  </si>
  <si>
    <t>Biggs Gridley Memorial Hospital</t>
  </si>
  <si>
    <t>240 Spruce St</t>
  </si>
  <si>
    <t>Gridley</t>
  </si>
  <si>
    <t>95948-2216</t>
  </si>
  <si>
    <t>530-846-5671</t>
  </si>
  <si>
    <t>530-846-9067</t>
  </si>
  <si>
    <t>Jill Washe</t>
  </si>
  <si>
    <t>California Medical Facility</t>
  </si>
  <si>
    <t>1600 California Dr</t>
  </si>
  <si>
    <t>Vacaville</t>
  </si>
  <si>
    <t>707-448-6841</t>
  </si>
  <si>
    <t>Colusa Regional Medical Center</t>
  </si>
  <si>
    <t>199 E Webster St</t>
  </si>
  <si>
    <t>Colusa</t>
  </si>
  <si>
    <t>95932-2954</t>
  </si>
  <si>
    <t>530-458-5821</t>
  </si>
  <si>
    <t>530-458-5821 x269</t>
  </si>
  <si>
    <t>Bruce Schaefer</t>
  </si>
  <si>
    <t>Eastern Plumas Health Care</t>
  </si>
  <si>
    <t>700 Third St</t>
  </si>
  <si>
    <t>Loyalton</t>
  </si>
  <si>
    <t>530-993-1231</t>
  </si>
  <si>
    <t>500 1st Ave</t>
  </si>
  <si>
    <t>Portola</t>
  </si>
  <si>
    <t>96122-9406</t>
  </si>
  <si>
    <t>530-832-6500</t>
  </si>
  <si>
    <t>530-832-6546</t>
  </si>
  <si>
    <t>Dave Brown</t>
  </si>
  <si>
    <t>Enloe Medical Center</t>
  </si>
  <si>
    <t>Chico</t>
  </si>
  <si>
    <t>530-332-7566</t>
  </si>
  <si>
    <t>Sherri Blansfield</t>
  </si>
  <si>
    <t>Director</t>
  </si>
  <si>
    <t>sherryblansfield@earthlink.net</t>
  </si>
  <si>
    <t>Fairchild Medical Center</t>
  </si>
  <si>
    <t>444 Bruce St</t>
  </si>
  <si>
    <t>Yreka</t>
  </si>
  <si>
    <t>96097-3450</t>
  </si>
  <si>
    <t>530-842-4121</t>
  </si>
  <si>
    <t>Coleen Cowley</t>
  </si>
  <si>
    <t>Feather River Hospital</t>
  </si>
  <si>
    <t>5974 Pentz Rd</t>
  </si>
  <si>
    <t>Paradise</t>
  </si>
  <si>
    <t>95969-5593</t>
  </si>
  <si>
    <t>530-877-9361</t>
  </si>
  <si>
    <t>Ben Mullen</t>
  </si>
  <si>
    <t>Frank R Howard Memorial Hospital</t>
  </si>
  <si>
    <t>1 Madrone St</t>
  </si>
  <si>
    <t>Willits</t>
  </si>
  <si>
    <t>95490-4225</t>
  </si>
  <si>
    <t>707-459-6801</t>
  </si>
  <si>
    <t>707-463-7645</t>
  </si>
  <si>
    <t>Kristin Merritt</t>
  </si>
  <si>
    <t>Fremont Medical Center</t>
  </si>
  <si>
    <t>970 Plumas St</t>
  </si>
  <si>
    <t>Yuba City</t>
  </si>
  <si>
    <t>95991-4087</t>
  </si>
  <si>
    <t>530-751-4000</t>
  </si>
  <si>
    <t>Glenn Medical Center</t>
  </si>
  <si>
    <t>1133 W Sycamore St</t>
  </si>
  <si>
    <t>Willows</t>
  </si>
  <si>
    <t>95988-2601</t>
  </si>
  <si>
    <t>530-934-1800</t>
  </si>
  <si>
    <t>530-934-1852</t>
  </si>
  <si>
    <t>Vincent Keolanui</t>
  </si>
  <si>
    <t>vten58@aol.com</t>
  </si>
  <si>
    <t>Healdsburg District Hospital</t>
  </si>
  <si>
    <t>1375 University St</t>
  </si>
  <si>
    <t>Healdsburg</t>
  </si>
  <si>
    <t>95448-3382</t>
  </si>
  <si>
    <t>707-431-6000</t>
  </si>
  <si>
    <t>(707) 431-6372</t>
  </si>
  <si>
    <t>John Mousa</t>
  </si>
  <si>
    <t>Jerold Phelps Community Hospital</t>
  </si>
  <si>
    <t>733 Cedar St</t>
  </si>
  <si>
    <t>Garberville</t>
  </si>
  <si>
    <t>95542-3201</t>
  </si>
  <si>
    <t>707-923-3921</t>
  </si>
  <si>
    <t>NO RT Department</t>
  </si>
  <si>
    <t>John C Fremont Healthcare District</t>
  </si>
  <si>
    <t>5189 Hospital Rd</t>
  </si>
  <si>
    <t>Mariposa</t>
  </si>
  <si>
    <t>95338-9524</t>
  </si>
  <si>
    <t>209-966-3631</t>
  </si>
  <si>
    <t>Kaiser Foundation - Sacramento</t>
  </si>
  <si>
    <t>2025 Morse Ave</t>
  </si>
  <si>
    <t>Sacramento</t>
  </si>
  <si>
    <t>95825-2115</t>
  </si>
  <si>
    <t>916-973-6848</t>
  </si>
  <si>
    <t>916-973-7582</t>
  </si>
  <si>
    <t>Joseph Viduya</t>
  </si>
  <si>
    <t>Manager</t>
  </si>
  <si>
    <t>Kaiser Foundation South Sacramento</t>
  </si>
  <si>
    <t>6600 Bruceville Rd</t>
  </si>
  <si>
    <t>95823-4671</t>
  </si>
  <si>
    <t>916-688-2106</t>
  </si>
  <si>
    <t>916-688-2571</t>
  </si>
  <si>
    <t>Joel Boyd</t>
  </si>
  <si>
    <t>Gregory Marelich, MD</t>
  </si>
  <si>
    <t>Medical Director</t>
  </si>
  <si>
    <t>Kaiser Permanente Roseville</t>
  </si>
  <si>
    <t>1600 Eureka Rd</t>
  </si>
  <si>
    <t>Roseville</t>
  </si>
  <si>
    <t>95661-3027</t>
  </si>
  <si>
    <t>916-784-4000</t>
  </si>
  <si>
    <t>916-784-5435</t>
  </si>
  <si>
    <t>916-784-5429</t>
  </si>
  <si>
    <t>Erick Viduya</t>
  </si>
  <si>
    <t>Colleen Griffin</t>
  </si>
  <si>
    <t>Educator</t>
  </si>
  <si>
    <t>Kindred Hospital - Sacramento</t>
  </si>
  <si>
    <t>223 Fargo Way</t>
  </si>
  <si>
    <t>Folsom</t>
  </si>
  <si>
    <t>95630-2961</t>
  </si>
  <si>
    <t>916-351-9151</t>
  </si>
  <si>
    <t>Mad River Community Hospital</t>
  </si>
  <si>
    <t>3800 Janes Rd</t>
  </si>
  <si>
    <t>Arcata</t>
  </si>
  <si>
    <t>95521-4788</t>
  </si>
  <si>
    <t>707 822-3621</t>
  </si>
  <si>
    <t>707-822-3621</t>
  </si>
  <si>
    <t>Mary Rose Arimoto</t>
  </si>
  <si>
    <t>cardio@madriverhospital.com</t>
  </si>
  <si>
    <t>Marshall Medical Center</t>
  </si>
  <si>
    <t>1100 Marshall Way</t>
  </si>
  <si>
    <t>Placerville</t>
  </si>
  <si>
    <t>95667-6599</t>
  </si>
  <si>
    <t>916-933-2273</t>
  </si>
  <si>
    <t>530-626-2804</t>
  </si>
  <si>
    <t>Stephanie Johnson</t>
  </si>
  <si>
    <t>3581 Palmer Dr</t>
  </si>
  <si>
    <t>Cameron Park</t>
  </si>
  <si>
    <t>95682-8236</t>
  </si>
  <si>
    <t>530-672-7040</t>
  </si>
  <si>
    <t>Mayers Memorial Hospital</t>
  </si>
  <si>
    <t>43563 Hwy 299 East</t>
  </si>
  <si>
    <t>Fall River Mills</t>
  </si>
  <si>
    <t>96028-0459</t>
  </si>
  <si>
    <t>530-336-55511</t>
  </si>
  <si>
    <t>530-336-5511</t>
  </si>
  <si>
    <t>Adam Dendauw</t>
  </si>
  <si>
    <t>Mendocino Coast District Hospital</t>
  </si>
  <si>
    <t>700 River Dr</t>
  </si>
  <si>
    <t>Fort Bragg</t>
  </si>
  <si>
    <t>95437-5495</t>
  </si>
  <si>
    <t>707-961-1234</t>
  </si>
  <si>
    <t>707-961-4637</t>
  </si>
  <si>
    <t>Terry Murphy</t>
  </si>
  <si>
    <t>Mercy General Hospital</t>
  </si>
  <si>
    <t>4001 J St</t>
  </si>
  <si>
    <t>95819-3600</t>
  </si>
  <si>
    <t>916-453-4545</t>
  </si>
  <si>
    <t>916-453-4542</t>
  </si>
  <si>
    <t>916-415-4439</t>
  </si>
  <si>
    <t>Chris March</t>
  </si>
  <si>
    <t>chris.march@dignityhealth.org</t>
  </si>
  <si>
    <t>Mercy Hospital - Folsom</t>
  </si>
  <si>
    <t>1650 Creekside Dr</t>
  </si>
  <si>
    <t>95630-3405</t>
  </si>
  <si>
    <t>916-983-7400</t>
  </si>
  <si>
    <t>916-983-7487</t>
  </si>
  <si>
    <t>Robert Jackson</t>
  </si>
  <si>
    <t>robert.jackson@dignityhealth.org</t>
  </si>
  <si>
    <t>Mercy Medical Center Mt. Shasta</t>
  </si>
  <si>
    <t>914 Pine St</t>
  </si>
  <si>
    <t>Mount Shasta</t>
  </si>
  <si>
    <t>96067-2143</t>
  </si>
  <si>
    <t>530-926-6111</t>
  </si>
  <si>
    <t>Craig Hanna</t>
  </si>
  <si>
    <t>craig.hanna@dignityhealth.org</t>
  </si>
  <si>
    <t>Mercy Medical Center Redding</t>
  </si>
  <si>
    <t>2175 Rosaline Ave</t>
  </si>
  <si>
    <t>Redding</t>
  </si>
  <si>
    <t>96001-2509</t>
  </si>
  <si>
    <t>530-225-6000</t>
  </si>
  <si>
    <t>530-225-7086</t>
  </si>
  <si>
    <t>Heather VanHorn</t>
  </si>
  <si>
    <t>heather.vanhorn@dignityhealth.org</t>
  </si>
  <si>
    <t>Dave Abbott</t>
  </si>
  <si>
    <t>Supervisor</t>
  </si>
  <si>
    <t>dave.abbott@dignityhealth.org</t>
  </si>
  <si>
    <t>Mercy San Juan Hospital</t>
  </si>
  <si>
    <t>6501 Coyle Ave</t>
  </si>
  <si>
    <t>Carmichael</t>
  </si>
  <si>
    <t>95608-0394</t>
  </si>
  <si>
    <t>916-537-5000</t>
  </si>
  <si>
    <t>916-537-5139</t>
  </si>
  <si>
    <t>916-537-5419</t>
  </si>
  <si>
    <t>Cecilia Scholar</t>
  </si>
  <si>
    <t>cecilia.scholar@dignityhealth.org</t>
  </si>
  <si>
    <t>Jason Beckett</t>
  </si>
  <si>
    <t>jason.beckett@dignithyhealth.org</t>
  </si>
  <si>
    <t>Methodist Hospital Of Sacramento</t>
  </si>
  <si>
    <t>7500 Hospital Dr</t>
  </si>
  <si>
    <t>95823-5477</t>
  </si>
  <si>
    <t>916-423-3000</t>
  </si>
  <si>
    <t>916-423-6175</t>
  </si>
  <si>
    <t>Yumiko Helmick</t>
  </si>
  <si>
    <t>Clinical Specialist</t>
  </si>
  <si>
    <t>yumiko.helmich@dignityhealth.org</t>
  </si>
  <si>
    <t>Modoc Medical Center</t>
  </si>
  <si>
    <t>228 W McDowell Ave</t>
  </si>
  <si>
    <t>Alturas</t>
  </si>
  <si>
    <t>96101-3981</t>
  </si>
  <si>
    <t>530 233 5131</t>
  </si>
  <si>
    <t>530-233-5131</t>
  </si>
  <si>
    <t>N M Holderman Memorial Hospital (Vet's Home)</t>
  </si>
  <si>
    <t>PO Box 1200</t>
  </si>
  <si>
    <t>Yountville</t>
  </si>
  <si>
    <t>94599-1297</t>
  </si>
  <si>
    <t>707-944-4500</t>
  </si>
  <si>
    <t>707-944-4636</t>
  </si>
  <si>
    <t>707-948-2511</t>
  </si>
  <si>
    <t>Dan Middleton</t>
  </si>
  <si>
    <t>North Bay Medical Center</t>
  </si>
  <si>
    <t>1200 B Gale Wilson Blvd</t>
  </si>
  <si>
    <t>Fairfield</t>
  </si>
  <si>
    <t>94533-3587</t>
  </si>
  <si>
    <t>707-646-5000</t>
  </si>
  <si>
    <t>707-646-5212</t>
  </si>
  <si>
    <t>707-646-5312</t>
  </si>
  <si>
    <t>Rebecca Prenton</t>
  </si>
  <si>
    <t>North Bay Vaca Valley Hospital</t>
  </si>
  <si>
    <t>1000 Nut Tree Rd</t>
  </si>
  <si>
    <t>95687-4100</t>
  </si>
  <si>
    <t>707-624-7000</t>
  </si>
  <si>
    <t>707-624-7212</t>
  </si>
  <si>
    <t>707-624-7016</t>
  </si>
  <si>
    <t>Northern California Rehabilitation Hospital</t>
  </si>
  <si>
    <t>2801 Eureka Way</t>
  </si>
  <si>
    <t>96001-0222</t>
  </si>
  <si>
    <t>530-246-9000</t>
  </si>
  <si>
    <t>Oroville Hospital</t>
  </si>
  <si>
    <t>2767 Olive Hwy</t>
  </si>
  <si>
    <t>Oroville</t>
  </si>
  <si>
    <t>95966-6118</t>
  </si>
  <si>
    <t>530-533-8500</t>
  </si>
  <si>
    <t>530-532-8502</t>
  </si>
  <si>
    <t>Steve Whiteman</t>
  </si>
  <si>
    <t>Patients' Hospital Of Redding</t>
  </si>
  <si>
    <t>2900 Eureka Way</t>
  </si>
  <si>
    <t>96001-0220</t>
  </si>
  <si>
    <t>530-224-8704</t>
  </si>
  <si>
    <t>Plumas District Hospital</t>
  </si>
  <si>
    <t>1065 Bucks Lake Rd</t>
  </si>
  <si>
    <t>Quincy</t>
  </si>
  <si>
    <t>95971-9599</t>
  </si>
  <si>
    <t>530-283-2121</t>
  </si>
  <si>
    <t>Brian Walmer</t>
  </si>
  <si>
    <t>Redwood Memorial Hospital</t>
  </si>
  <si>
    <t>3300 Renner Dr</t>
  </si>
  <si>
    <t>Fortuna</t>
  </si>
  <si>
    <t>95540-3198</t>
  </si>
  <si>
    <t>707-725-3361</t>
  </si>
  <si>
    <t>707-725-3361 x5925</t>
  </si>
  <si>
    <t>Rideout Memorial Hospital</t>
  </si>
  <si>
    <t>726 4th St</t>
  </si>
  <si>
    <t>Marysville</t>
  </si>
  <si>
    <t>95901-5600</t>
  </si>
  <si>
    <t>530-749-4300</t>
  </si>
  <si>
    <t>530-749-4319</t>
  </si>
  <si>
    <t>Mark Eyre</t>
  </si>
  <si>
    <t>meyre@frhg.org</t>
  </si>
  <si>
    <t>Seneca Hospital</t>
  </si>
  <si>
    <t>PO Box 737</t>
  </si>
  <si>
    <t>Chester</t>
  </si>
  <si>
    <t>96020-0737</t>
  </si>
  <si>
    <t>530-258-2151</t>
  </si>
  <si>
    <t>530-258/-2151</t>
  </si>
  <si>
    <t>Diane Bowden</t>
  </si>
  <si>
    <t>Shasta Regional Medical Center</t>
  </si>
  <si>
    <t>1100 Butte St</t>
  </si>
  <si>
    <t>96001-0852</t>
  </si>
  <si>
    <t>530-244-5400</t>
  </si>
  <si>
    <t>530-244-5400 x2844</t>
  </si>
  <si>
    <t>Leslie White</t>
  </si>
  <si>
    <t>Shriners Hospitals For Children Northern Calif</t>
  </si>
  <si>
    <t>2425 Stockton Blvd</t>
  </si>
  <si>
    <t>95817-2215</t>
  </si>
  <si>
    <t>916-453-2000</t>
  </si>
  <si>
    <t>916-453-2144</t>
  </si>
  <si>
    <t>916-453-2388</t>
  </si>
  <si>
    <t>Peggy Mouritsen</t>
  </si>
  <si>
    <t>Sierra Nevada Memorial Hospital</t>
  </si>
  <si>
    <t>155 Glasson Way</t>
  </si>
  <si>
    <t>Grass Valley</t>
  </si>
  <si>
    <t>95945-5723</t>
  </si>
  <si>
    <t>530-274-6000</t>
  </si>
  <si>
    <t>530-274-6101</t>
  </si>
  <si>
    <t>Susan Urban</t>
  </si>
  <si>
    <t>Suzanne Belew</t>
  </si>
  <si>
    <t>Sonora Regional Medical Center</t>
  </si>
  <si>
    <t>1000 Greenley Rd</t>
  </si>
  <si>
    <t>Sonora</t>
  </si>
  <si>
    <t>95370-5200</t>
  </si>
  <si>
    <t>209-532-5000</t>
  </si>
  <si>
    <t>St. Elizabeth Community Hospital</t>
  </si>
  <si>
    <t>2550 Sister Mary Columba Dr</t>
  </si>
  <si>
    <t>Red Bluff</t>
  </si>
  <si>
    <t>96080-4397</t>
  </si>
  <si>
    <t>530-529-8000</t>
  </si>
  <si>
    <t>530-529-8265</t>
  </si>
  <si>
    <t>Dave Shinn</t>
  </si>
  <si>
    <t>david.shinn001@dignityhealth.org</t>
  </si>
  <si>
    <t>St. Helena Hospital - Clearlake</t>
  </si>
  <si>
    <t>15630 18th Ave HwY 53</t>
  </si>
  <si>
    <t>Clearlake</t>
  </si>
  <si>
    <t>707-994-8138</t>
  </si>
  <si>
    <t>707-994-6486</t>
  </si>
  <si>
    <t>Kevin Cole</t>
  </si>
  <si>
    <t>dexter1118@msn.com</t>
  </si>
  <si>
    <t>St. Joseph Hospital - Eureka</t>
  </si>
  <si>
    <t>2700 Dolbeer St</t>
  </si>
  <si>
    <t>Eureka</t>
  </si>
  <si>
    <t>95501-4799</t>
  </si>
  <si>
    <t>707-443-8051</t>
  </si>
  <si>
    <t>707-445-8121</t>
  </si>
  <si>
    <t>Brian Wood</t>
  </si>
  <si>
    <t>St. Joseph Hospital - General Hospital</t>
  </si>
  <si>
    <t>2200 Harrison Ave</t>
  </si>
  <si>
    <t>95501-3215</t>
  </si>
  <si>
    <t>707-455-5111</t>
  </si>
  <si>
    <t>Surprise Valley Community Hospital</t>
  </si>
  <si>
    <t>PO Box 246</t>
  </si>
  <si>
    <t>Cedarville</t>
  </si>
  <si>
    <t>916-279-6111</t>
  </si>
  <si>
    <t>530-279-6111</t>
  </si>
  <si>
    <t>Sutter Auburn Faith Hospital</t>
  </si>
  <si>
    <t>11815 Education St</t>
  </si>
  <si>
    <t>Auburn</t>
  </si>
  <si>
    <t>95602-2410</t>
  </si>
  <si>
    <t>530-888-4500</t>
  </si>
  <si>
    <t>Tamra Kelly</t>
  </si>
  <si>
    <t xml:space="preserve">Educator SRMC </t>
  </si>
  <si>
    <t>Sutter Coast Hospital</t>
  </si>
  <si>
    <t>800 E Washington Blvd</t>
  </si>
  <si>
    <t>Crescent City</t>
  </si>
  <si>
    <t>95531-8359</t>
  </si>
  <si>
    <t>707-464-8511</t>
  </si>
  <si>
    <t>David McPhail</t>
  </si>
  <si>
    <t>Sutter Davis Hospital</t>
  </si>
  <si>
    <t>2000 Sutter Pl</t>
  </si>
  <si>
    <t>Davis</t>
  </si>
  <si>
    <t>95616-6201</t>
  </si>
  <si>
    <t>530-756-6440</t>
  </si>
  <si>
    <t>530-750-5266</t>
  </si>
  <si>
    <t>530-750-5245</t>
  </si>
  <si>
    <t>Cappy Hunt</t>
  </si>
  <si>
    <t>Latecia Hampel</t>
  </si>
  <si>
    <t>Lead RCP</t>
  </si>
  <si>
    <t>Sutter Medical Center of Sacramento</t>
  </si>
  <si>
    <t>2825 Capitol Ave</t>
  </si>
  <si>
    <t>916-887-0425</t>
  </si>
  <si>
    <t>Polina Murdakhaytev</t>
  </si>
  <si>
    <t>Lisa Diehl</t>
  </si>
  <si>
    <t>Sutter Memorial Hospital</t>
  </si>
  <si>
    <t>5151 F Street</t>
  </si>
  <si>
    <t>916-454-3333</t>
  </si>
  <si>
    <t>Sutter Roseville Medical Center</t>
  </si>
  <si>
    <t>1 Medical Plaza Dr</t>
  </si>
  <si>
    <t>95661-3037</t>
  </si>
  <si>
    <t>916-781-1000</t>
  </si>
  <si>
    <t>916-781-1135</t>
  </si>
  <si>
    <t>Mark A. Martinez</t>
  </si>
  <si>
    <t>Tahoe Forest Hospital</t>
  </si>
  <si>
    <t>PO Box 759</t>
  </si>
  <si>
    <t>Truckee</t>
  </si>
  <si>
    <t>96160-0759</t>
  </si>
  <si>
    <t>530-587-6011</t>
  </si>
  <si>
    <t>Trinity Hospital</t>
  </si>
  <si>
    <t>PO Box 1229</t>
  </si>
  <si>
    <t>Weaverville</t>
  </si>
  <si>
    <t>530-623-5541</t>
  </si>
  <si>
    <t>Vicky Williams</t>
  </si>
  <si>
    <t>Director Lab Services</t>
  </si>
  <si>
    <t>Tuolumne General Hospital</t>
  </si>
  <si>
    <t>101 Hospital Rd</t>
  </si>
  <si>
    <t>95370-5297</t>
  </si>
  <si>
    <t>209-533-7100</t>
  </si>
  <si>
    <t>Ukiah Valley Medical Center/Hospital Drive</t>
  </si>
  <si>
    <t>275 Hospital Dr</t>
  </si>
  <si>
    <t>Ukiah</t>
  </si>
  <si>
    <t>95482-4564</t>
  </si>
  <si>
    <t>707-462-3111</t>
  </si>
  <si>
    <t>lanedw@ah.org</t>
  </si>
  <si>
    <t>Univ Calif - Davis Medical Center</t>
  </si>
  <si>
    <t>2315 Stockton Blvd</t>
  </si>
  <si>
    <t>95817-2282</t>
  </si>
  <si>
    <t>916-734-2011</t>
  </si>
  <si>
    <t>916-734-5090</t>
  </si>
  <si>
    <t>916-734-5101</t>
  </si>
  <si>
    <t>Brendy Avalos</t>
  </si>
  <si>
    <t>VA Northern California Health Care System</t>
  </si>
  <si>
    <t>10535 Hospital Way</t>
  </si>
  <si>
    <t>Mather</t>
  </si>
  <si>
    <t>95655-4200</t>
  </si>
  <si>
    <t>916-843-7000</t>
  </si>
  <si>
    <t>Vibra Hospital of Sacramento</t>
  </si>
  <si>
    <t>330 Montrose Drive</t>
  </si>
  <si>
    <t>Robert Baumanns</t>
  </si>
  <si>
    <t>Woodland Memorial Hospital</t>
  </si>
  <si>
    <t>1325 Cottonwood St</t>
  </si>
  <si>
    <t>Woodland</t>
  </si>
  <si>
    <t>95695-5131</t>
  </si>
  <si>
    <t>530-662-3961</t>
  </si>
  <si>
    <t>530-669-5313</t>
  </si>
  <si>
    <t>Christopher Giambruno</t>
  </si>
  <si>
    <t>Isabel Morin Boyle</t>
  </si>
  <si>
    <t>isabel.morinboyle@dignityhealth.org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</si>
</sst>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rgb="FF000000"/>
      <name val="Calibri"/>
    </font>
    <font>
      <b/>
      <sz val="11"/>
      <name val="Arial"/>
    </font>
    <font>
      <sz val="11"/>
      <color rgb="FF000000"/>
      <name val="Arial"/>
    </font>
    <font>
      <sz val="11"/>
      <name val="Arial"/>
    </font>
    <font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2DBDB"/>
        <bgColor rgb="FFF2DBDB"/>
      </patternFill>
    </fill>
    <fill>
      <patternFill patternType="solid">
        <fgColor rgb="FFC6D9F0"/>
        <bgColor rgb="FFC6D9F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/>
    <xf numFmtId="0" fontId="4" fillId="0" borderId="0" xfId="0" applyFont="1" applyAlignment="1"/>
    <xf numFmtId="0" fontId="6" fillId="3" borderId="0" xfId="0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7" fillId="0" borderId="0" xfId="0" applyFont="1" applyAlignment="1"/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xter1118@ms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1000"/>
  <sheetViews>
    <sheetView tabSelected="1" workbookViewId="0"/>
  </sheetViews>
  <sheetFormatPr defaultColWidth="13.4140625" defaultRowHeight="15" customHeight="1" x14ac:dyDescent="0.35"/>
  <cols>
    <col min="1" max="1" width="27" customWidth="1"/>
    <col min="2" max="2" width="6.25" customWidth="1"/>
    <col min="3" max="3" width="18.4140625" customWidth="1"/>
    <col min="4" max="4" width="19.25" customWidth="1"/>
    <col min="5" max="5" width="14.33203125" customWidth="1"/>
    <col min="6" max="6" width="4.9140625" customWidth="1"/>
    <col min="7" max="7" width="10.9140625" customWidth="1"/>
    <col min="8" max="8" width="12" customWidth="1"/>
    <col min="9" max="9" width="11.6640625" customWidth="1"/>
    <col min="10" max="10" width="12.25" customWidth="1"/>
    <col min="11" max="11" width="16.75" customWidth="1"/>
    <col min="12" max="12" width="10.58203125" customWidth="1"/>
    <col min="13" max="13" width="27.08203125" customWidth="1"/>
    <col min="14" max="14" width="18.6640625" customWidth="1"/>
    <col min="15" max="15" width="17" customWidth="1"/>
    <col min="16" max="16" width="22.6640625" customWidth="1"/>
    <col min="17" max="18" width="10.58203125" customWidth="1"/>
  </cols>
  <sheetData>
    <row r="1" spans="1:18" ht="12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 t="s">
        <v>15</v>
      </c>
      <c r="Q1" s="3" t="s">
        <v>16</v>
      </c>
      <c r="R1" s="3" t="s">
        <v>17</v>
      </c>
    </row>
    <row r="2" spans="1:18" ht="20.25" customHeight="1" x14ac:dyDescent="0.35">
      <c r="A2" s="4" t="s">
        <v>18</v>
      </c>
      <c r="B2" s="5" t="s">
        <v>19</v>
      </c>
      <c r="C2" s="4" t="s">
        <v>2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6" t="s">
        <v>25</v>
      </c>
      <c r="J2" s="6"/>
      <c r="K2" s="6" t="s">
        <v>26</v>
      </c>
      <c r="L2" s="5"/>
      <c r="M2" s="7"/>
      <c r="N2" s="5"/>
      <c r="O2" s="5"/>
      <c r="P2" s="8"/>
      <c r="Q2" s="8"/>
      <c r="R2" s="8"/>
    </row>
    <row r="3" spans="1:18" ht="20.25" customHeight="1" x14ac:dyDescent="0.35">
      <c r="A3" s="4" t="s">
        <v>27</v>
      </c>
      <c r="B3" s="5" t="s">
        <v>19</v>
      </c>
      <c r="C3" s="4" t="s">
        <v>2</v>
      </c>
      <c r="D3" s="4" t="s">
        <v>28</v>
      </c>
      <c r="E3" s="4" t="s">
        <v>29</v>
      </c>
      <c r="F3" s="4" t="s">
        <v>22</v>
      </c>
      <c r="G3" s="4" t="s">
        <v>30</v>
      </c>
      <c r="H3" s="4" t="s">
        <v>31</v>
      </c>
      <c r="I3" s="6" t="s">
        <v>32</v>
      </c>
      <c r="J3" s="6"/>
      <c r="K3" s="6" t="s">
        <v>33</v>
      </c>
      <c r="L3" s="5"/>
      <c r="M3" s="7"/>
      <c r="N3" s="5"/>
      <c r="O3" s="5"/>
      <c r="P3" s="8"/>
      <c r="Q3" s="8"/>
      <c r="R3" s="8"/>
    </row>
    <row r="4" spans="1:18" ht="20.25" customHeight="1" x14ac:dyDescent="0.35">
      <c r="A4" s="4" t="s">
        <v>34</v>
      </c>
      <c r="B4" s="5" t="s">
        <v>19</v>
      </c>
      <c r="C4" s="4" t="s">
        <v>2</v>
      </c>
      <c r="D4" s="4" t="s">
        <v>35</v>
      </c>
      <c r="E4" s="4" t="s">
        <v>36</v>
      </c>
      <c r="F4" s="4" t="s">
        <v>22</v>
      </c>
      <c r="G4" s="4" t="s">
        <v>37</v>
      </c>
      <c r="H4" s="4" t="s">
        <v>38</v>
      </c>
      <c r="I4" s="6" t="s">
        <v>39</v>
      </c>
      <c r="J4" s="6"/>
      <c r="K4" s="6" t="s">
        <v>40</v>
      </c>
      <c r="L4" s="5"/>
      <c r="M4" s="7"/>
      <c r="N4" s="5"/>
      <c r="O4" s="5"/>
      <c r="P4" s="8"/>
      <c r="Q4" s="8"/>
      <c r="R4" s="8"/>
    </row>
    <row r="5" spans="1:18" ht="20.25" customHeight="1" x14ac:dyDescent="0.35">
      <c r="A5" s="4" t="s">
        <v>41</v>
      </c>
      <c r="B5" s="5" t="s">
        <v>19</v>
      </c>
      <c r="C5" s="4" t="s">
        <v>2</v>
      </c>
      <c r="D5" s="4" t="s">
        <v>42</v>
      </c>
      <c r="E5" s="4" t="s">
        <v>43</v>
      </c>
      <c r="F5" s="4" t="s">
        <v>22</v>
      </c>
      <c r="G5" s="4">
        <v>95687</v>
      </c>
      <c r="H5" s="4" t="s">
        <v>44</v>
      </c>
      <c r="I5" s="6"/>
      <c r="J5" s="6"/>
      <c r="K5" s="5"/>
      <c r="L5" s="5"/>
      <c r="M5" s="7"/>
      <c r="N5" s="5"/>
      <c r="O5" s="5"/>
      <c r="P5" s="8"/>
      <c r="Q5" s="8"/>
      <c r="R5" s="8"/>
    </row>
    <row r="6" spans="1:18" ht="20.25" customHeight="1" x14ac:dyDescent="0.35">
      <c r="A6" s="4" t="s">
        <v>45</v>
      </c>
      <c r="B6" s="5" t="s">
        <v>19</v>
      </c>
      <c r="C6" s="4" t="s">
        <v>2</v>
      </c>
      <c r="D6" s="4" t="s">
        <v>46</v>
      </c>
      <c r="E6" s="4" t="s">
        <v>47</v>
      </c>
      <c r="F6" s="4" t="s">
        <v>22</v>
      </c>
      <c r="G6" s="4" t="s">
        <v>48</v>
      </c>
      <c r="H6" s="4" t="s">
        <v>49</v>
      </c>
      <c r="I6" s="6" t="s">
        <v>50</v>
      </c>
      <c r="J6" s="6"/>
      <c r="K6" s="5" t="s">
        <v>51</v>
      </c>
      <c r="L6" s="5"/>
      <c r="M6" s="9" t="str">
        <f>HYPERLINK("mailto:bschaefer@colusamedicalcenter.org","bschaefer@colusamedicalcenter.org")</f>
        <v>bschaefer@colusamedicalcenter.org</v>
      </c>
      <c r="N6" s="5"/>
      <c r="O6" s="5"/>
      <c r="P6" s="8"/>
      <c r="Q6" s="10"/>
      <c r="R6" s="10"/>
    </row>
    <row r="7" spans="1:18" ht="20.25" customHeight="1" x14ac:dyDescent="0.35">
      <c r="A7" s="4" t="s">
        <v>52</v>
      </c>
      <c r="B7" s="5" t="s">
        <v>19</v>
      </c>
      <c r="C7" s="4" t="s">
        <v>2</v>
      </c>
      <c r="D7" s="4" t="s">
        <v>53</v>
      </c>
      <c r="E7" s="4" t="s">
        <v>54</v>
      </c>
      <c r="F7" s="4" t="s">
        <v>22</v>
      </c>
      <c r="G7" s="4">
        <v>96118</v>
      </c>
      <c r="H7" s="4" t="s">
        <v>55</v>
      </c>
      <c r="I7" s="6"/>
      <c r="J7" s="6"/>
      <c r="K7" s="5"/>
      <c r="L7" s="5"/>
      <c r="M7" s="7"/>
      <c r="N7" s="5"/>
      <c r="O7" s="5"/>
      <c r="P7" s="8"/>
      <c r="Q7" s="8"/>
      <c r="R7" s="8"/>
    </row>
    <row r="8" spans="1:18" ht="20.25" customHeight="1" x14ac:dyDescent="0.35">
      <c r="A8" s="4" t="s">
        <v>52</v>
      </c>
      <c r="B8" s="5" t="s">
        <v>19</v>
      </c>
      <c r="C8" s="4" t="s">
        <v>2</v>
      </c>
      <c r="D8" s="4" t="s">
        <v>56</v>
      </c>
      <c r="E8" s="4" t="s">
        <v>57</v>
      </c>
      <c r="F8" s="4" t="s">
        <v>22</v>
      </c>
      <c r="G8" s="4" t="s">
        <v>58</v>
      </c>
      <c r="H8" s="4" t="s">
        <v>59</v>
      </c>
      <c r="I8" s="6" t="s">
        <v>60</v>
      </c>
      <c r="J8" s="6"/>
      <c r="K8" s="6" t="s">
        <v>61</v>
      </c>
      <c r="L8" s="5"/>
      <c r="M8" s="7"/>
      <c r="N8" s="5"/>
      <c r="O8" s="5"/>
      <c r="P8" s="8"/>
      <c r="Q8" s="8"/>
      <c r="R8" s="8"/>
    </row>
    <row r="9" spans="1:18" ht="20.25" customHeight="1" x14ac:dyDescent="0.35">
      <c r="A9" s="11" t="s">
        <v>62</v>
      </c>
      <c r="B9" s="6" t="s">
        <v>19</v>
      </c>
      <c r="C9" s="11" t="s">
        <v>2</v>
      </c>
      <c r="D9" s="8"/>
      <c r="E9" s="11" t="s">
        <v>63</v>
      </c>
      <c r="F9" s="11" t="s">
        <v>22</v>
      </c>
      <c r="G9" s="8">
        <v>95926</v>
      </c>
      <c r="H9" s="8"/>
      <c r="I9" s="6" t="s">
        <v>64</v>
      </c>
      <c r="J9" s="5"/>
      <c r="K9" s="12" t="s">
        <v>65</v>
      </c>
      <c r="L9" s="13" t="s">
        <v>66</v>
      </c>
      <c r="M9" s="14" t="s">
        <v>67</v>
      </c>
      <c r="N9" s="8"/>
      <c r="O9" s="8"/>
      <c r="P9" s="8"/>
      <c r="Q9" s="8"/>
      <c r="R9" s="8"/>
    </row>
    <row r="10" spans="1:18" ht="20.25" customHeight="1" x14ac:dyDescent="0.35">
      <c r="A10" s="4" t="s">
        <v>68</v>
      </c>
      <c r="B10" s="5" t="s">
        <v>19</v>
      </c>
      <c r="C10" s="4" t="s">
        <v>2</v>
      </c>
      <c r="D10" s="4" t="s">
        <v>69</v>
      </c>
      <c r="E10" s="4" t="s">
        <v>70</v>
      </c>
      <c r="F10" s="4" t="s">
        <v>22</v>
      </c>
      <c r="G10" s="4" t="s">
        <v>71</v>
      </c>
      <c r="H10" s="4" t="s">
        <v>72</v>
      </c>
      <c r="I10" s="6" t="s">
        <v>72</v>
      </c>
      <c r="J10" s="6"/>
      <c r="K10" s="6" t="s">
        <v>73</v>
      </c>
      <c r="L10" s="5"/>
      <c r="M10" s="7"/>
      <c r="N10" s="5"/>
      <c r="O10" s="5"/>
      <c r="P10" s="8"/>
      <c r="Q10" s="8"/>
      <c r="R10" s="8"/>
    </row>
    <row r="11" spans="1:18" ht="20.25" customHeight="1" x14ac:dyDescent="0.35">
      <c r="A11" s="4" t="s">
        <v>74</v>
      </c>
      <c r="B11" s="5" t="s">
        <v>19</v>
      </c>
      <c r="C11" s="4" t="s">
        <v>2</v>
      </c>
      <c r="D11" s="4" t="s">
        <v>75</v>
      </c>
      <c r="E11" s="4" t="s">
        <v>76</v>
      </c>
      <c r="F11" s="4" t="s">
        <v>22</v>
      </c>
      <c r="G11" s="4" t="s">
        <v>77</v>
      </c>
      <c r="H11" s="4" t="s">
        <v>78</v>
      </c>
      <c r="I11" s="6" t="s">
        <v>78</v>
      </c>
      <c r="J11" s="6"/>
      <c r="K11" s="6" t="s">
        <v>79</v>
      </c>
      <c r="L11" s="5"/>
      <c r="M11" s="7"/>
      <c r="N11" s="5"/>
      <c r="O11" s="5"/>
      <c r="P11" s="8"/>
      <c r="Q11" s="8"/>
      <c r="R11" s="8"/>
    </row>
    <row r="12" spans="1:18" ht="20.25" customHeight="1" x14ac:dyDescent="0.35">
      <c r="A12" s="4" t="s">
        <v>80</v>
      </c>
      <c r="B12" s="5" t="s">
        <v>19</v>
      </c>
      <c r="C12" s="4" t="s">
        <v>2</v>
      </c>
      <c r="D12" s="4" t="s">
        <v>81</v>
      </c>
      <c r="E12" s="4" t="s">
        <v>82</v>
      </c>
      <c r="F12" s="4" t="s">
        <v>22</v>
      </c>
      <c r="G12" s="4" t="s">
        <v>83</v>
      </c>
      <c r="H12" s="4" t="s">
        <v>84</v>
      </c>
      <c r="I12" s="6" t="s">
        <v>85</v>
      </c>
      <c r="J12" s="5"/>
      <c r="K12" s="6" t="s">
        <v>86</v>
      </c>
      <c r="L12" s="5"/>
      <c r="M12" s="7"/>
      <c r="N12" s="5"/>
      <c r="O12" s="5"/>
      <c r="P12" s="8"/>
      <c r="Q12" s="8"/>
      <c r="R12" s="8"/>
    </row>
    <row r="13" spans="1:18" ht="20.25" customHeight="1" x14ac:dyDescent="0.35">
      <c r="A13" s="4" t="s">
        <v>87</v>
      </c>
      <c r="B13" s="5" t="s">
        <v>19</v>
      </c>
      <c r="C13" s="4" t="s">
        <v>2</v>
      </c>
      <c r="D13" s="4" t="s">
        <v>88</v>
      </c>
      <c r="E13" s="4" t="s">
        <v>89</v>
      </c>
      <c r="F13" s="4" t="s">
        <v>22</v>
      </c>
      <c r="G13" s="4" t="s">
        <v>90</v>
      </c>
      <c r="H13" s="4" t="s">
        <v>91</v>
      </c>
      <c r="I13" s="6"/>
      <c r="J13" s="6"/>
      <c r="K13" s="5"/>
      <c r="L13" s="5"/>
      <c r="M13" s="7"/>
      <c r="N13" s="5"/>
      <c r="O13" s="5"/>
      <c r="P13" s="8"/>
      <c r="Q13" s="8"/>
      <c r="R13" s="8"/>
    </row>
    <row r="14" spans="1:18" ht="20.25" customHeight="1" x14ac:dyDescent="0.35">
      <c r="A14" s="4" t="s">
        <v>92</v>
      </c>
      <c r="B14" s="5" t="s">
        <v>19</v>
      </c>
      <c r="C14" s="4" t="s">
        <v>2</v>
      </c>
      <c r="D14" s="4" t="s">
        <v>93</v>
      </c>
      <c r="E14" s="4" t="s">
        <v>94</v>
      </c>
      <c r="F14" s="4" t="s">
        <v>22</v>
      </c>
      <c r="G14" s="4" t="s">
        <v>95</v>
      </c>
      <c r="H14" s="4" t="s">
        <v>96</v>
      </c>
      <c r="I14" s="6" t="s">
        <v>97</v>
      </c>
      <c r="J14" s="6"/>
      <c r="K14" s="6" t="s">
        <v>98</v>
      </c>
      <c r="L14" s="5"/>
      <c r="M14" s="15" t="s">
        <v>99</v>
      </c>
      <c r="N14" s="5"/>
      <c r="O14" s="5"/>
      <c r="P14" s="8"/>
      <c r="Q14" s="8"/>
      <c r="R14" s="8"/>
    </row>
    <row r="15" spans="1:18" ht="20.25" customHeight="1" x14ac:dyDescent="0.35">
      <c r="A15" s="4" t="s">
        <v>100</v>
      </c>
      <c r="B15" s="5" t="s">
        <v>19</v>
      </c>
      <c r="C15" s="4" t="s">
        <v>2</v>
      </c>
      <c r="D15" s="4" t="s">
        <v>101</v>
      </c>
      <c r="E15" s="4" t="s">
        <v>102</v>
      </c>
      <c r="F15" s="4" t="s">
        <v>22</v>
      </c>
      <c r="G15" s="4" t="s">
        <v>103</v>
      </c>
      <c r="H15" s="4" t="s">
        <v>104</v>
      </c>
      <c r="I15" s="6" t="s">
        <v>105</v>
      </c>
      <c r="J15" s="6"/>
      <c r="K15" s="6" t="s">
        <v>106</v>
      </c>
      <c r="L15" s="9"/>
      <c r="M15" s="9" t="str">
        <f>HYPERLINK("mailto:jrossi@nachd.org","rtmousa@yahoo.com ")</f>
        <v xml:space="preserve">rtmousa@yahoo.com </v>
      </c>
      <c r="N15" s="5"/>
      <c r="O15" s="5"/>
      <c r="P15" s="8"/>
      <c r="Q15" s="8"/>
      <c r="R15" s="8"/>
    </row>
    <row r="16" spans="1:18" ht="20.25" customHeight="1" x14ac:dyDescent="0.35">
      <c r="A16" s="4" t="s">
        <v>107</v>
      </c>
      <c r="B16" s="5" t="s">
        <v>19</v>
      </c>
      <c r="C16" s="4" t="s">
        <v>2</v>
      </c>
      <c r="D16" s="4" t="s">
        <v>108</v>
      </c>
      <c r="E16" s="4" t="s">
        <v>109</v>
      </c>
      <c r="F16" s="4" t="s">
        <v>22</v>
      </c>
      <c r="G16" s="4" t="s">
        <v>110</v>
      </c>
      <c r="H16" s="4" t="s">
        <v>111</v>
      </c>
      <c r="I16" s="6"/>
      <c r="J16" s="6"/>
      <c r="K16" s="6" t="s">
        <v>112</v>
      </c>
      <c r="L16" s="5"/>
      <c r="M16" s="7"/>
      <c r="N16" s="5"/>
      <c r="O16" s="5"/>
      <c r="P16" s="8"/>
      <c r="Q16" s="8"/>
      <c r="R16" s="8"/>
    </row>
    <row r="17" spans="1:18" ht="20.25" customHeight="1" x14ac:dyDescent="0.35">
      <c r="A17" s="4" t="s">
        <v>113</v>
      </c>
      <c r="B17" s="8" t="s">
        <v>19</v>
      </c>
      <c r="C17" s="4" t="s">
        <v>2</v>
      </c>
      <c r="D17" s="4" t="s">
        <v>114</v>
      </c>
      <c r="E17" s="4" t="s">
        <v>115</v>
      </c>
      <c r="F17" s="4" t="s">
        <v>22</v>
      </c>
      <c r="G17" s="4" t="s">
        <v>116</v>
      </c>
      <c r="H17" s="4" t="s">
        <v>117</v>
      </c>
      <c r="I17" s="6"/>
      <c r="J17" s="6"/>
      <c r="K17" s="5"/>
      <c r="L17" s="5"/>
      <c r="M17" s="7"/>
      <c r="N17" s="5"/>
      <c r="O17" s="5"/>
      <c r="P17" s="8"/>
      <c r="Q17" s="8"/>
      <c r="R17" s="8"/>
    </row>
    <row r="18" spans="1:18" ht="20.25" customHeight="1" x14ac:dyDescent="0.35">
      <c r="A18" s="4" t="s">
        <v>118</v>
      </c>
      <c r="B18" s="5" t="s">
        <v>19</v>
      </c>
      <c r="C18" s="4" t="s">
        <v>2</v>
      </c>
      <c r="D18" s="4" t="s">
        <v>119</v>
      </c>
      <c r="E18" s="4" t="s">
        <v>120</v>
      </c>
      <c r="F18" s="4" t="s">
        <v>22</v>
      </c>
      <c r="G18" s="4" t="s">
        <v>121</v>
      </c>
      <c r="H18" s="4" t="s">
        <v>122</v>
      </c>
      <c r="I18" s="6" t="s">
        <v>123</v>
      </c>
      <c r="J18" s="6"/>
      <c r="K18" s="5" t="s">
        <v>124</v>
      </c>
      <c r="L18" s="5" t="s">
        <v>125</v>
      </c>
      <c r="M18" s="9" t="str">
        <f>HYPERLINK("mailto:joseph.c.viduya@kp.org","joseph.c.viduya@kp.org")</f>
        <v>joseph.c.viduya@kp.org</v>
      </c>
      <c r="N18" s="5"/>
      <c r="O18" s="5"/>
      <c r="P18" s="8"/>
      <c r="Q18" s="10"/>
      <c r="R18" s="10"/>
    </row>
    <row r="19" spans="1:18" ht="20.25" customHeight="1" x14ac:dyDescent="0.35">
      <c r="A19" s="4" t="s">
        <v>126</v>
      </c>
      <c r="B19" s="5" t="s">
        <v>19</v>
      </c>
      <c r="C19" s="4" t="s">
        <v>2</v>
      </c>
      <c r="D19" s="4" t="s">
        <v>127</v>
      </c>
      <c r="E19" s="4" t="s">
        <v>120</v>
      </c>
      <c r="F19" s="4" t="s">
        <v>22</v>
      </c>
      <c r="G19" s="4" t="s">
        <v>128</v>
      </c>
      <c r="H19" s="4" t="s">
        <v>129</v>
      </c>
      <c r="I19" s="6" t="s">
        <v>130</v>
      </c>
      <c r="J19" s="6"/>
      <c r="K19" s="5" t="s">
        <v>131</v>
      </c>
      <c r="L19" s="5" t="s">
        <v>125</v>
      </c>
      <c r="M19" s="9" t="str">
        <f>HYPERLINK("mailto:Joel.V.Boyd@kp.org","Joel.V.Boyd@kp.org")</f>
        <v>Joel.V.Boyd@kp.org</v>
      </c>
      <c r="N19" s="5" t="s">
        <v>132</v>
      </c>
      <c r="O19" s="5" t="s">
        <v>133</v>
      </c>
      <c r="P19" s="9" t="str">
        <f>HYPERLINK("mailto:Gregory.P.Marelich@kp.org","Gregory.P.Marelich@kp.org")</f>
        <v>Gregory.P.Marelich@kp.org</v>
      </c>
      <c r="Q19" s="10"/>
      <c r="R19" s="10"/>
    </row>
    <row r="20" spans="1:18" ht="20.25" customHeight="1" x14ac:dyDescent="0.35">
      <c r="A20" s="4" t="s">
        <v>134</v>
      </c>
      <c r="B20" s="5" t="s">
        <v>19</v>
      </c>
      <c r="C20" s="4" t="s">
        <v>2</v>
      </c>
      <c r="D20" s="4" t="s">
        <v>135</v>
      </c>
      <c r="E20" s="4" t="s">
        <v>136</v>
      </c>
      <c r="F20" s="4" t="s">
        <v>22</v>
      </c>
      <c r="G20" s="4" t="s">
        <v>137</v>
      </c>
      <c r="H20" s="4" t="s">
        <v>138</v>
      </c>
      <c r="I20" s="6" t="s">
        <v>139</v>
      </c>
      <c r="J20" s="6" t="s">
        <v>140</v>
      </c>
      <c r="K20" s="13" t="s">
        <v>141</v>
      </c>
      <c r="L20" s="5" t="s">
        <v>125</v>
      </c>
      <c r="M20" s="16"/>
      <c r="N20" s="17" t="s">
        <v>142</v>
      </c>
      <c r="O20" s="5" t="s">
        <v>143</v>
      </c>
      <c r="P20" s="9" t="str">
        <f>HYPERLINK("mailto:colleen.a.griffin@kp.org","colleen.a.griffin@kp.org")</f>
        <v>colleen.a.griffin@kp.org</v>
      </c>
      <c r="Q20" s="10"/>
      <c r="R20" s="10"/>
    </row>
    <row r="21" spans="1:18" ht="20.25" customHeight="1" x14ac:dyDescent="0.35">
      <c r="A21" s="11" t="s">
        <v>144</v>
      </c>
      <c r="B21" s="5" t="s">
        <v>19</v>
      </c>
      <c r="C21" s="4" t="s">
        <v>2</v>
      </c>
      <c r="D21" s="4" t="s">
        <v>145</v>
      </c>
      <c r="E21" s="4" t="s">
        <v>146</v>
      </c>
      <c r="F21" s="4" t="s">
        <v>22</v>
      </c>
      <c r="G21" s="4" t="s">
        <v>147</v>
      </c>
      <c r="H21" s="4" t="s">
        <v>148</v>
      </c>
      <c r="I21" s="6"/>
      <c r="J21" s="6"/>
      <c r="K21" s="5"/>
      <c r="L21" s="5"/>
      <c r="M21" s="7"/>
      <c r="N21" s="5"/>
      <c r="O21" s="5"/>
      <c r="P21" s="8"/>
      <c r="Q21" s="10"/>
      <c r="R21" s="10"/>
    </row>
    <row r="22" spans="1:18" ht="20.25" customHeight="1" x14ac:dyDescent="0.35">
      <c r="A22" s="4" t="s">
        <v>149</v>
      </c>
      <c r="B22" s="5" t="s">
        <v>19</v>
      </c>
      <c r="C22" s="4" t="s">
        <v>2</v>
      </c>
      <c r="D22" s="4" t="s">
        <v>150</v>
      </c>
      <c r="E22" s="4" t="s">
        <v>151</v>
      </c>
      <c r="F22" s="4" t="s">
        <v>22</v>
      </c>
      <c r="G22" s="4" t="s">
        <v>152</v>
      </c>
      <c r="H22" s="4" t="s">
        <v>153</v>
      </c>
      <c r="I22" s="6" t="s">
        <v>154</v>
      </c>
      <c r="J22" s="6"/>
      <c r="K22" s="5" t="s">
        <v>155</v>
      </c>
      <c r="L22" s="5"/>
      <c r="M22" s="7" t="s">
        <v>156</v>
      </c>
      <c r="N22" s="5"/>
      <c r="O22" s="5"/>
      <c r="P22" s="8"/>
      <c r="Q22" s="10"/>
      <c r="R22" s="10"/>
    </row>
    <row r="23" spans="1:18" ht="20.25" customHeight="1" x14ac:dyDescent="0.35">
      <c r="A23" s="4" t="s">
        <v>157</v>
      </c>
      <c r="B23" s="5" t="s">
        <v>19</v>
      </c>
      <c r="C23" s="4" t="s">
        <v>2</v>
      </c>
      <c r="D23" s="4" t="s">
        <v>158</v>
      </c>
      <c r="E23" s="4" t="s">
        <v>159</v>
      </c>
      <c r="F23" s="4" t="s">
        <v>22</v>
      </c>
      <c r="G23" s="4" t="s">
        <v>160</v>
      </c>
      <c r="H23" s="4" t="s">
        <v>161</v>
      </c>
      <c r="I23" s="6" t="s">
        <v>162</v>
      </c>
      <c r="J23" s="6"/>
      <c r="K23" s="5" t="s">
        <v>163</v>
      </c>
      <c r="L23" s="5" t="s">
        <v>125</v>
      </c>
      <c r="M23" s="9" t="str">
        <f>HYPERLINK("mailto:sjohnson@marshallmedical.org","sjohnson@marshallmedical.org")</f>
        <v>sjohnson@marshallmedical.org</v>
      </c>
      <c r="N23" s="5"/>
      <c r="O23" s="5"/>
      <c r="P23" s="8"/>
      <c r="Q23" s="10"/>
      <c r="R23" s="10"/>
    </row>
    <row r="24" spans="1:18" ht="20.25" customHeight="1" x14ac:dyDescent="0.35">
      <c r="A24" s="4" t="s">
        <v>157</v>
      </c>
      <c r="B24" s="5" t="s">
        <v>19</v>
      </c>
      <c r="C24" s="4" t="s">
        <v>2</v>
      </c>
      <c r="D24" s="4" t="s">
        <v>164</v>
      </c>
      <c r="E24" s="4" t="s">
        <v>165</v>
      </c>
      <c r="F24" s="4" t="s">
        <v>22</v>
      </c>
      <c r="G24" s="4" t="s">
        <v>166</v>
      </c>
      <c r="H24" s="4" t="s">
        <v>167</v>
      </c>
      <c r="I24" s="6"/>
      <c r="J24" s="6"/>
      <c r="K24" s="5"/>
      <c r="L24" s="5"/>
      <c r="M24" s="7"/>
      <c r="N24" s="5"/>
      <c r="O24" s="5"/>
      <c r="P24" s="8"/>
      <c r="Q24" s="10"/>
      <c r="R24" s="10"/>
    </row>
    <row r="25" spans="1:18" ht="20.25" customHeight="1" x14ac:dyDescent="0.35">
      <c r="A25" s="4" t="s">
        <v>168</v>
      </c>
      <c r="B25" s="5" t="s">
        <v>19</v>
      </c>
      <c r="C25" s="4" t="s">
        <v>2</v>
      </c>
      <c r="D25" s="4" t="s">
        <v>169</v>
      </c>
      <c r="E25" s="4" t="s">
        <v>170</v>
      </c>
      <c r="F25" s="4" t="s">
        <v>22</v>
      </c>
      <c r="G25" s="4" t="s">
        <v>171</v>
      </c>
      <c r="H25" s="4" t="s">
        <v>172</v>
      </c>
      <c r="I25" s="6" t="s">
        <v>173</v>
      </c>
      <c r="J25" s="6"/>
      <c r="K25" s="6" t="s">
        <v>174</v>
      </c>
      <c r="L25" s="5"/>
      <c r="M25" s="7"/>
      <c r="N25" s="5"/>
      <c r="O25" s="5"/>
      <c r="P25" s="8"/>
      <c r="Q25" s="10"/>
      <c r="R25" s="10"/>
    </row>
    <row r="26" spans="1:18" ht="20.25" customHeight="1" x14ac:dyDescent="0.35">
      <c r="A26" s="4" t="s">
        <v>175</v>
      </c>
      <c r="B26" s="5" t="s">
        <v>19</v>
      </c>
      <c r="C26" s="4" t="s">
        <v>2</v>
      </c>
      <c r="D26" s="4" t="s">
        <v>176</v>
      </c>
      <c r="E26" s="4" t="s">
        <v>177</v>
      </c>
      <c r="F26" s="4" t="s">
        <v>22</v>
      </c>
      <c r="G26" s="4" t="s">
        <v>178</v>
      </c>
      <c r="H26" s="4" t="s">
        <v>179</v>
      </c>
      <c r="I26" s="6" t="s">
        <v>180</v>
      </c>
      <c r="J26" s="6"/>
      <c r="K26" s="6" t="s">
        <v>181</v>
      </c>
      <c r="L26" s="5"/>
      <c r="M26" s="7"/>
      <c r="N26" s="5"/>
      <c r="O26" s="5"/>
      <c r="P26" s="8"/>
      <c r="Q26" s="10"/>
      <c r="R26" s="10"/>
    </row>
    <row r="27" spans="1:18" ht="20.25" customHeight="1" x14ac:dyDescent="0.35">
      <c r="A27" s="4" t="s">
        <v>182</v>
      </c>
      <c r="B27" s="5" t="s">
        <v>19</v>
      </c>
      <c r="C27" s="4" t="s">
        <v>2</v>
      </c>
      <c r="D27" s="4" t="s">
        <v>183</v>
      </c>
      <c r="E27" s="4" t="s">
        <v>120</v>
      </c>
      <c r="F27" s="4" t="s">
        <v>22</v>
      </c>
      <c r="G27" s="4" t="s">
        <v>184</v>
      </c>
      <c r="H27" s="4" t="s">
        <v>185</v>
      </c>
      <c r="I27" s="6" t="s">
        <v>186</v>
      </c>
      <c r="J27" s="6" t="s">
        <v>187</v>
      </c>
      <c r="K27" s="6" t="s">
        <v>188</v>
      </c>
      <c r="L27" s="13" t="s">
        <v>125</v>
      </c>
      <c r="M27" s="18" t="s">
        <v>189</v>
      </c>
      <c r="N27" s="17"/>
      <c r="O27" s="5"/>
      <c r="P27" s="9"/>
      <c r="Q27" s="10"/>
      <c r="R27" s="10"/>
    </row>
    <row r="28" spans="1:18" ht="20.25" customHeight="1" x14ac:dyDescent="0.35">
      <c r="A28" s="8" t="s">
        <v>190</v>
      </c>
      <c r="B28" s="5" t="s">
        <v>19</v>
      </c>
      <c r="C28" s="4" t="s">
        <v>2</v>
      </c>
      <c r="D28" s="4" t="s">
        <v>191</v>
      </c>
      <c r="E28" s="4" t="s">
        <v>146</v>
      </c>
      <c r="F28" s="4" t="s">
        <v>22</v>
      </c>
      <c r="G28" s="4" t="s">
        <v>192</v>
      </c>
      <c r="H28" s="4" t="s">
        <v>193</v>
      </c>
      <c r="I28" s="6" t="s">
        <v>194</v>
      </c>
      <c r="J28" s="6"/>
      <c r="K28" s="6" t="s">
        <v>195</v>
      </c>
      <c r="L28" s="5"/>
      <c r="M28" s="19" t="s">
        <v>196</v>
      </c>
      <c r="N28" s="5"/>
      <c r="O28" s="5"/>
      <c r="P28" s="8"/>
      <c r="Q28" s="10"/>
      <c r="R28" s="10"/>
    </row>
    <row r="29" spans="1:18" ht="20.25" customHeight="1" x14ac:dyDescent="0.35">
      <c r="A29" s="4" t="s">
        <v>197</v>
      </c>
      <c r="B29" s="5" t="s">
        <v>19</v>
      </c>
      <c r="C29" s="4" t="s">
        <v>2</v>
      </c>
      <c r="D29" s="4" t="s">
        <v>198</v>
      </c>
      <c r="E29" s="4" t="s">
        <v>199</v>
      </c>
      <c r="F29" s="4" t="s">
        <v>22</v>
      </c>
      <c r="G29" s="4" t="s">
        <v>200</v>
      </c>
      <c r="H29" s="4" t="s">
        <v>201</v>
      </c>
      <c r="I29" s="6"/>
      <c r="J29" s="6"/>
      <c r="K29" s="13" t="s">
        <v>202</v>
      </c>
      <c r="L29" s="13" t="s">
        <v>66</v>
      </c>
      <c r="M29" s="19" t="s">
        <v>203</v>
      </c>
      <c r="N29" s="5"/>
      <c r="O29" s="5"/>
      <c r="P29" s="8"/>
      <c r="Q29" s="10"/>
      <c r="R29" s="10"/>
    </row>
    <row r="30" spans="1:18" ht="20.25" customHeight="1" x14ac:dyDescent="0.35">
      <c r="A30" s="4" t="s">
        <v>204</v>
      </c>
      <c r="B30" s="5" t="s">
        <v>19</v>
      </c>
      <c r="C30" s="4" t="s">
        <v>2</v>
      </c>
      <c r="D30" s="4" t="s">
        <v>205</v>
      </c>
      <c r="E30" s="4" t="s">
        <v>206</v>
      </c>
      <c r="F30" s="4" t="s">
        <v>22</v>
      </c>
      <c r="G30" s="4" t="s">
        <v>207</v>
      </c>
      <c r="H30" s="4" t="s">
        <v>208</v>
      </c>
      <c r="I30" s="6" t="s">
        <v>209</v>
      </c>
      <c r="J30" s="6"/>
      <c r="K30" s="6" t="s">
        <v>210</v>
      </c>
      <c r="L30" s="13" t="s">
        <v>66</v>
      </c>
      <c r="M30" s="20" t="s">
        <v>211</v>
      </c>
      <c r="N30" s="13" t="s">
        <v>212</v>
      </c>
      <c r="O30" s="13" t="s">
        <v>213</v>
      </c>
      <c r="P30" s="21" t="s">
        <v>214</v>
      </c>
      <c r="Q30" s="10"/>
      <c r="R30" s="10"/>
    </row>
    <row r="31" spans="1:18" ht="20.25" customHeight="1" x14ac:dyDescent="0.35">
      <c r="A31" s="4" t="s">
        <v>215</v>
      </c>
      <c r="B31" s="5" t="s">
        <v>19</v>
      </c>
      <c r="C31" s="4" t="s">
        <v>2</v>
      </c>
      <c r="D31" s="4" t="s">
        <v>216</v>
      </c>
      <c r="E31" s="4" t="s">
        <v>217</v>
      </c>
      <c r="F31" s="4" t="s">
        <v>22</v>
      </c>
      <c r="G31" s="4" t="s">
        <v>218</v>
      </c>
      <c r="H31" s="4" t="s">
        <v>219</v>
      </c>
      <c r="I31" s="6" t="s">
        <v>220</v>
      </c>
      <c r="J31" s="6" t="s">
        <v>221</v>
      </c>
      <c r="K31" s="12" t="s">
        <v>222</v>
      </c>
      <c r="L31" s="13" t="s">
        <v>66</v>
      </c>
      <c r="M31" s="22" t="s">
        <v>223</v>
      </c>
      <c r="N31" s="13" t="s">
        <v>224</v>
      </c>
      <c r="O31" s="13" t="s">
        <v>125</v>
      </c>
      <c r="P31" s="18" t="s">
        <v>225</v>
      </c>
      <c r="Q31" s="10"/>
      <c r="R31" s="10"/>
    </row>
    <row r="32" spans="1:18" ht="20.25" customHeight="1" x14ac:dyDescent="0.35">
      <c r="A32" s="4" t="s">
        <v>226</v>
      </c>
      <c r="B32" s="5" t="s">
        <v>19</v>
      </c>
      <c r="C32" s="4" t="s">
        <v>2</v>
      </c>
      <c r="D32" s="4" t="s">
        <v>227</v>
      </c>
      <c r="E32" s="4" t="s">
        <v>120</v>
      </c>
      <c r="F32" s="4" t="s">
        <v>22</v>
      </c>
      <c r="G32" s="4" t="s">
        <v>228</v>
      </c>
      <c r="H32" s="4" t="s">
        <v>229</v>
      </c>
      <c r="I32" s="6" t="s">
        <v>230</v>
      </c>
      <c r="J32" s="6"/>
      <c r="K32" s="5"/>
      <c r="L32" s="5"/>
      <c r="M32" s="9"/>
      <c r="N32" s="13" t="s">
        <v>231</v>
      </c>
      <c r="O32" s="13" t="s">
        <v>232</v>
      </c>
      <c r="P32" s="21" t="s">
        <v>233</v>
      </c>
      <c r="Q32" s="10"/>
      <c r="R32" s="10"/>
    </row>
    <row r="33" spans="1:18" ht="20.25" customHeight="1" x14ac:dyDescent="0.35">
      <c r="A33" s="4" t="s">
        <v>234</v>
      </c>
      <c r="B33" s="8" t="s">
        <v>19</v>
      </c>
      <c r="C33" s="4" t="s">
        <v>2</v>
      </c>
      <c r="D33" s="4" t="s">
        <v>235</v>
      </c>
      <c r="E33" s="4" t="s">
        <v>236</v>
      </c>
      <c r="F33" s="4" t="s">
        <v>22</v>
      </c>
      <c r="G33" s="4" t="s">
        <v>237</v>
      </c>
      <c r="H33" s="4" t="s">
        <v>238</v>
      </c>
      <c r="I33" s="6" t="s">
        <v>239</v>
      </c>
      <c r="J33" s="6"/>
      <c r="K33" s="6" t="s">
        <v>112</v>
      </c>
      <c r="L33" s="5"/>
      <c r="M33" s="7"/>
      <c r="N33" s="5"/>
      <c r="O33" s="5"/>
      <c r="P33" s="8"/>
      <c r="Q33" s="10"/>
      <c r="R33" s="10"/>
    </row>
    <row r="34" spans="1:18" ht="20.25" customHeight="1" x14ac:dyDescent="0.35">
      <c r="A34" s="4" t="s">
        <v>240</v>
      </c>
      <c r="B34" s="5" t="s">
        <v>19</v>
      </c>
      <c r="C34" s="4" t="s">
        <v>2</v>
      </c>
      <c r="D34" s="4" t="s">
        <v>241</v>
      </c>
      <c r="E34" s="4" t="s">
        <v>242</v>
      </c>
      <c r="F34" s="4" t="s">
        <v>22</v>
      </c>
      <c r="G34" s="4" t="s">
        <v>243</v>
      </c>
      <c r="H34" s="4" t="s">
        <v>244</v>
      </c>
      <c r="I34" s="6" t="s">
        <v>245</v>
      </c>
      <c r="J34" s="6" t="s">
        <v>246</v>
      </c>
      <c r="K34" s="6" t="s">
        <v>247</v>
      </c>
      <c r="L34" s="9"/>
      <c r="M34" s="9" t="str">
        <f>HYPERLINK("mailto:dan.middleton@calvet.ca.gov","dan.middleton@calvet.ca.gov")</f>
        <v>dan.middleton@calvet.ca.gov</v>
      </c>
      <c r="N34" s="5"/>
      <c r="O34" s="5"/>
      <c r="P34" s="8"/>
      <c r="Q34" s="10"/>
      <c r="R34" s="10"/>
    </row>
    <row r="35" spans="1:18" ht="20.25" customHeight="1" x14ac:dyDescent="0.35">
      <c r="A35" s="4" t="s">
        <v>248</v>
      </c>
      <c r="B35" s="5" t="s">
        <v>19</v>
      </c>
      <c r="C35" s="4" t="s">
        <v>2</v>
      </c>
      <c r="D35" s="4" t="s">
        <v>249</v>
      </c>
      <c r="E35" s="4" t="s">
        <v>250</v>
      </c>
      <c r="F35" s="4" t="s">
        <v>22</v>
      </c>
      <c r="G35" s="4" t="s">
        <v>251</v>
      </c>
      <c r="H35" s="4" t="s">
        <v>252</v>
      </c>
      <c r="I35" s="6" t="s">
        <v>253</v>
      </c>
      <c r="J35" s="6" t="s">
        <v>254</v>
      </c>
      <c r="K35" s="5" t="s">
        <v>255</v>
      </c>
      <c r="L35" s="5" t="s">
        <v>125</v>
      </c>
      <c r="M35" s="16" t="str">
        <f>HYPERLINK("mailto:rprenton@northbay.org","rprenton@northbay.org")</f>
        <v>rprenton@northbay.org</v>
      </c>
      <c r="N35" s="5"/>
      <c r="O35" s="5"/>
      <c r="P35" s="8"/>
      <c r="Q35" s="10"/>
      <c r="R35" s="10"/>
    </row>
    <row r="36" spans="1:18" ht="20.25" customHeight="1" x14ac:dyDescent="0.35">
      <c r="A36" s="4" t="s">
        <v>256</v>
      </c>
      <c r="B36" s="5" t="s">
        <v>19</v>
      </c>
      <c r="C36" s="4" t="s">
        <v>2</v>
      </c>
      <c r="D36" s="4" t="s">
        <v>257</v>
      </c>
      <c r="E36" s="4" t="s">
        <v>43</v>
      </c>
      <c r="F36" s="4" t="s">
        <v>22</v>
      </c>
      <c r="G36" s="4" t="s">
        <v>258</v>
      </c>
      <c r="H36" s="4" t="s">
        <v>259</v>
      </c>
      <c r="I36" s="6" t="s">
        <v>260</v>
      </c>
      <c r="J36" s="6" t="s">
        <v>261</v>
      </c>
      <c r="K36" s="5" t="s">
        <v>255</v>
      </c>
      <c r="L36" s="5" t="s">
        <v>66</v>
      </c>
      <c r="M36" s="7"/>
      <c r="N36" s="5"/>
      <c r="O36" s="5"/>
      <c r="P36" s="8"/>
      <c r="Q36" s="10"/>
      <c r="R36" s="10"/>
    </row>
    <row r="37" spans="1:18" ht="20.25" customHeight="1" x14ac:dyDescent="0.35">
      <c r="A37" s="4" t="s">
        <v>262</v>
      </c>
      <c r="B37" s="5" t="s">
        <v>19</v>
      </c>
      <c r="C37" s="4" t="s">
        <v>2</v>
      </c>
      <c r="D37" s="4" t="s">
        <v>263</v>
      </c>
      <c r="E37" s="4" t="s">
        <v>206</v>
      </c>
      <c r="F37" s="4" t="s">
        <v>22</v>
      </c>
      <c r="G37" s="4" t="s">
        <v>264</v>
      </c>
      <c r="H37" s="4" t="s">
        <v>265</v>
      </c>
      <c r="I37" s="6"/>
      <c r="J37" s="6"/>
      <c r="K37" s="5"/>
      <c r="L37" s="5"/>
      <c r="M37" s="7"/>
      <c r="N37" s="5"/>
      <c r="O37" s="5"/>
      <c r="P37" s="8"/>
      <c r="Q37" s="10"/>
      <c r="R37" s="10"/>
    </row>
    <row r="38" spans="1:18" ht="20.25" customHeight="1" x14ac:dyDescent="0.35">
      <c r="A38" s="4" t="s">
        <v>266</v>
      </c>
      <c r="B38" s="8" t="s">
        <v>19</v>
      </c>
      <c r="C38" s="4" t="s">
        <v>2</v>
      </c>
      <c r="D38" s="4" t="s">
        <v>267</v>
      </c>
      <c r="E38" s="4" t="s">
        <v>268</v>
      </c>
      <c r="F38" s="4" t="s">
        <v>22</v>
      </c>
      <c r="G38" s="4" t="s">
        <v>269</v>
      </c>
      <c r="H38" s="4" t="s">
        <v>270</v>
      </c>
      <c r="I38" s="6" t="s">
        <v>271</v>
      </c>
      <c r="J38" s="6"/>
      <c r="K38" s="6" t="s">
        <v>272</v>
      </c>
      <c r="L38" s="5"/>
      <c r="M38" s="7"/>
      <c r="N38" s="5"/>
      <c r="O38" s="5"/>
      <c r="P38" s="8"/>
      <c r="Q38" s="10"/>
      <c r="R38" s="10"/>
    </row>
    <row r="39" spans="1:18" ht="20.25" customHeight="1" x14ac:dyDescent="0.35">
      <c r="A39" s="4" t="s">
        <v>273</v>
      </c>
      <c r="B39" s="5" t="s">
        <v>19</v>
      </c>
      <c r="C39" s="4" t="s">
        <v>2</v>
      </c>
      <c r="D39" s="4" t="s">
        <v>274</v>
      </c>
      <c r="E39" s="4" t="s">
        <v>206</v>
      </c>
      <c r="F39" s="4" t="s">
        <v>22</v>
      </c>
      <c r="G39" s="4" t="s">
        <v>275</v>
      </c>
      <c r="H39" s="4" t="s">
        <v>276</v>
      </c>
      <c r="I39" s="6"/>
      <c r="J39" s="6"/>
      <c r="K39" s="5"/>
      <c r="L39" s="5"/>
      <c r="M39" s="7"/>
      <c r="N39" s="5"/>
      <c r="O39" s="5"/>
      <c r="P39" s="8"/>
      <c r="Q39" s="10"/>
      <c r="R39" s="10"/>
    </row>
    <row r="40" spans="1:18" ht="20.25" customHeight="1" x14ac:dyDescent="0.35">
      <c r="A40" s="4" t="s">
        <v>277</v>
      </c>
      <c r="B40" s="5" t="s">
        <v>19</v>
      </c>
      <c r="C40" s="4" t="s">
        <v>2</v>
      </c>
      <c r="D40" s="4" t="s">
        <v>278</v>
      </c>
      <c r="E40" s="4" t="s">
        <v>279</v>
      </c>
      <c r="F40" s="4" t="s">
        <v>22</v>
      </c>
      <c r="G40" s="4" t="s">
        <v>280</v>
      </c>
      <c r="H40" s="4" t="s">
        <v>281</v>
      </c>
      <c r="I40" s="6" t="s">
        <v>281</v>
      </c>
      <c r="J40" s="6"/>
      <c r="K40" s="6" t="s">
        <v>282</v>
      </c>
      <c r="L40" s="5"/>
      <c r="M40" s="7"/>
      <c r="N40" s="5"/>
      <c r="O40" s="5"/>
      <c r="P40" s="8"/>
      <c r="Q40" s="10"/>
      <c r="R40" s="10"/>
    </row>
    <row r="41" spans="1:18" ht="20.25" customHeight="1" x14ac:dyDescent="0.35">
      <c r="A41" s="4" t="s">
        <v>283</v>
      </c>
      <c r="B41" s="5" t="s">
        <v>19</v>
      </c>
      <c r="C41" s="4" t="s">
        <v>2</v>
      </c>
      <c r="D41" s="4" t="s">
        <v>284</v>
      </c>
      <c r="E41" s="4" t="s">
        <v>285</v>
      </c>
      <c r="F41" s="4" t="s">
        <v>22</v>
      </c>
      <c r="G41" s="4" t="s">
        <v>286</v>
      </c>
      <c r="H41" s="4" t="s">
        <v>287</v>
      </c>
      <c r="I41" s="6" t="s">
        <v>288</v>
      </c>
      <c r="J41" s="6"/>
      <c r="K41" s="5"/>
      <c r="L41" s="5"/>
      <c r="M41" s="7"/>
      <c r="N41" s="5"/>
      <c r="O41" s="5"/>
      <c r="P41" s="8"/>
      <c r="Q41" s="10"/>
      <c r="R41" s="10"/>
    </row>
    <row r="42" spans="1:18" ht="20.25" customHeight="1" x14ac:dyDescent="0.35">
      <c r="A42" s="4" t="s">
        <v>289</v>
      </c>
      <c r="B42" s="5" t="s">
        <v>19</v>
      </c>
      <c r="C42" s="4" t="s">
        <v>2</v>
      </c>
      <c r="D42" s="4" t="s">
        <v>290</v>
      </c>
      <c r="E42" s="4" t="s">
        <v>291</v>
      </c>
      <c r="F42" s="4" t="s">
        <v>22</v>
      </c>
      <c r="G42" s="4" t="s">
        <v>292</v>
      </c>
      <c r="H42" s="4" t="s">
        <v>293</v>
      </c>
      <c r="I42" s="6" t="s">
        <v>294</v>
      </c>
      <c r="J42" s="6"/>
      <c r="K42" s="6" t="s">
        <v>295</v>
      </c>
      <c r="L42" s="5"/>
      <c r="M42" s="19" t="s">
        <v>296</v>
      </c>
      <c r="N42" s="5"/>
      <c r="O42" s="5"/>
      <c r="P42" s="8"/>
      <c r="Q42" s="10"/>
      <c r="R42" s="10"/>
    </row>
    <row r="43" spans="1:18" ht="20.25" customHeight="1" x14ac:dyDescent="0.35">
      <c r="A43" s="4" t="s">
        <v>297</v>
      </c>
      <c r="B43" s="5" t="s">
        <v>19</v>
      </c>
      <c r="C43" s="4" t="s">
        <v>2</v>
      </c>
      <c r="D43" s="4" t="s">
        <v>298</v>
      </c>
      <c r="E43" s="4" t="s">
        <v>299</v>
      </c>
      <c r="F43" s="4" t="s">
        <v>22</v>
      </c>
      <c r="G43" s="4" t="s">
        <v>300</v>
      </c>
      <c r="H43" s="4" t="s">
        <v>301</v>
      </c>
      <c r="I43" s="6" t="s">
        <v>302</v>
      </c>
      <c r="J43" s="6"/>
      <c r="K43" s="6" t="s">
        <v>303</v>
      </c>
      <c r="L43" s="5"/>
      <c r="M43" s="7"/>
      <c r="N43" s="5"/>
      <c r="O43" s="5"/>
      <c r="P43" s="8"/>
      <c r="Q43" s="10"/>
      <c r="R43" s="10"/>
    </row>
    <row r="44" spans="1:18" ht="20.25" customHeight="1" x14ac:dyDescent="0.35">
      <c r="A44" s="4" t="s">
        <v>304</v>
      </c>
      <c r="B44" s="5" t="s">
        <v>19</v>
      </c>
      <c r="C44" s="4" t="s">
        <v>2</v>
      </c>
      <c r="D44" s="4" t="s">
        <v>305</v>
      </c>
      <c r="E44" s="4" t="s">
        <v>206</v>
      </c>
      <c r="F44" s="4" t="s">
        <v>22</v>
      </c>
      <c r="G44" s="4" t="s">
        <v>306</v>
      </c>
      <c r="H44" s="4" t="s">
        <v>307</v>
      </c>
      <c r="I44" s="4" t="s">
        <v>308</v>
      </c>
      <c r="J44" s="6"/>
      <c r="K44" s="6" t="s">
        <v>309</v>
      </c>
      <c r="L44" s="5"/>
      <c r="M44" s="7"/>
      <c r="N44" s="8"/>
      <c r="O44" s="8"/>
      <c r="P44" s="8"/>
      <c r="Q44" s="8"/>
      <c r="R44" s="8"/>
    </row>
    <row r="45" spans="1:18" ht="20.25" customHeight="1" x14ac:dyDescent="0.35">
      <c r="A45" s="4" t="s">
        <v>310</v>
      </c>
      <c r="B45" s="5" t="s">
        <v>19</v>
      </c>
      <c r="C45" s="4" t="s">
        <v>2</v>
      </c>
      <c r="D45" s="4" t="s">
        <v>311</v>
      </c>
      <c r="E45" s="4" t="s">
        <v>120</v>
      </c>
      <c r="F45" s="4" t="s">
        <v>22</v>
      </c>
      <c r="G45" s="4" t="s">
        <v>312</v>
      </c>
      <c r="H45" s="4" t="s">
        <v>313</v>
      </c>
      <c r="I45" s="6" t="s">
        <v>314</v>
      </c>
      <c r="J45" s="6" t="s">
        <v>315</v>
      </c>
      <c r="K45" s="6" t="s">
        <v>316</v>
      </c>
      <c r="L45" s="5" t="s">
        <v>125</v>
      </c>
      <c r="M45" s="9"/>
      <c r="N45" s="5"/>
      <c r="O45" s="5"/>
      <c r="P45" s="8"/>
      <c r="Q45" s="10"/>
      <c r="R45" s="10"/>
    </row>
    <row r="46" spans="1:18" ht="20.25" customHeight="1" x14ac:dyDescent="0.35">
      <c r="A46" s="4" t="s">
        <v>317</v>
      </c>
      <c r="B46" s="5" t="s">
        <v>19</v>
      </c>
      <c r="C46" s="4" t="s">
        <v>2</v>
      </c>
      <c r="D46" s="4" t="s">
        <v>318</v>
      </c>
      <c r="E46" s="4" t="s">
        <v>319</v>
      </c>
      <c r="F46" s="4" t="s">
        <v>22</v>
      </c>
      <c r="G46" s="4" t="s">
        <v>320</v>
      </c>
      <c r="H46" s="4" t="s">
        <v>321</v>
      </c>
      <c r="I46" s="6" t="s">
        <v>322</v>
      </c>
      <c r="J46" s="6"/>
      <c r="K46" s="5" t="s">
        <v>323</v>
      </c>
      <c r="L46" s="5" t="s">
        <v>66</v>
      </c>
      <c r="M46" s="9" t="str">
        <f>HYPERLINK("mailto:susan.urban@dignityhealth.org","susan.urban@dignityhealth.org")</f>
        <v>susan.urban@dignityhealth.org</v>
      </c>
      <c r="N46" s="23" t="s">
        <v>324</v>
      </c>
      <c r="O46" s="5" t="s">
        <v>232</v>
      </c>
      <c r="P46" s="9" t="str">
        <f>HYPERLINK("mailto:suzanne.belew@dignityhealth.org","suzanne.belew@dignityhealth.org")</f>
        <v>suzanne.belew@dignityhealth.org</v>
      </c>
      <c r="Q46" s="8"/>
      <c r="R46" s="8"/>
    </row>
    <row r="47" spans="1:18" ht="20.25" customHeight="1" x14ac:dyDescent="0.35">
      <c r="A47" s="4" t="s">
        <v>325</v>
      </c>
      <c r="B47" s="5" t="s">
        <v>19</v>
      </c>
      <c r="C47" s="4" t="s">
        <v>2</v>
      </c>
      <c r="D47" s="4" t="s">
        <v>326</v>
      </c>
      <c r="E47" s="4" t="s">
        <v>327</v>
      </c>
      <c r="F47" s="4" t="s">
        <v>22</v>
      </c>
      <c r="G47" s="4" t="s">
        <v>328</v>
      </c>
      <c r="H47" s="4" t="s">
        <v>329</v>
      </c>
      <c r="I47" s="6"/>
      <c r="J47" s="6"/>
      <c r="K47" s="5"/>
      <c r="L47" s="5"/>
      <c r="M47" s="7"/>
      <c r="N47" s="8"/>
      <c r="O47" s="8"/>
      <c r="P47" s="8"/>
      <c r="Q47" s="8"/>
      <c r="R47" s="8"/>
    </row>
    <row r="48" spans="1:18" ht="20.25" customHeight="1" x14ac:dyDescent="0.35">
      <c r="A48" s="4" t="s">
        <v>330</v>
      </c>
      <c r="B48" s="5" t="s">
        <v>19</v>
      </c>
      <c r="C48" s="4" t="s">
        <v>2</v>
      </c>
      <c r="D48" s="4" t="s">
        <v>331</v>
      </c>
      <c r="E48" s="4" t="s">
        <v>332</v>
      </c>
      <c r="F48" s="4" t="s">
        <v>22</v>
      </c>
      <c r="G48" s="4" t="s">
        <v>333</v>
      </c>
      <c r="H48" s="4" t="s">
        <v>334</v>
      </c>
      <c r="I48" s="6" t="s">
        <v>335</v>
      </c>
      <c r="J48" s="6"/>
      <c r="K48" s="6" t="s">
        <v>336</v>
      </c>
      <c r="L48" s="13" t="s">
        <v>213</v>
      </c>
      <c r="M48" s="19" t="s">
        <v>337</v>
      </c>
      <c r="N48" s="21"/>
      <c r="O48" s="8"/>
      <c r="P48" s="8"/>
      <c r="Q48" s="8"/>
      <c r="R48" s="8"/>
    </row>
    <row r="49" spans="1:18" ht="20.25" customHeight="1" x14ac:dyDescent="0.35">
      <c r="A49" s="4" t="s">
        <v>338</v>
      </c>
      <c r="B49" s="5" t="s">
        <v>19</v>
      </c>
      <c r="C49" s="4" t="s">
        <v>2</v>
      </c>
      <c r="D49" s="4" t="s">
        <v>339</v>
      </c>
      <c r="E49" s="4" t="s">
        <v>340</v>
      </c>
      <c r="F49" s="4" t="s">
        <v>22</v>
      </c>
      <c r="G49" s="4">
        <v>95422</v>
      </c>
      <c r="H49" s="4" t="s">
        <v>341</v>
      </c>
      <c r="I49" s="6" t="s">
        <v>342</v>
      </c>
      <c r="J49" s="6"/>
      <c r="K49" s="6" t="s">
        <v>343</v>
      </c>
      <c r="L49" s="5"/>
      <c r="M49" s="24" t="s">
        <v>344</v>
      </c>
      <c r="N49" s="5"/>
      <c r="O49" s="5"/>
      <c r="P49" s="8"/>
      <c r="Q49" s="10"/>
      <c r="R49" s="10"/>
    </row>
    <row r="50" spans="1:18" ht="20.25" customHeight="1" x14ac:dyDescent="0.35">
      <c r="A50" s="4" t="s">
        <v>345</v>
      </c>
      <c r="B50" s="5" t="s">
        <v>19</v>
      </c>
      <c r="C50" s="4" t="s">
        <v>2</v>
      </c>
      <c r="D50" s="4" t="s">
        <v>346</v>
      </c>
      <c r="E50" s="4" t="s">
        <v>347</v>
      </c>
      <c r="F50" s="4" t="s">
        <v>22</v>
      </c>
      <c r="G50" s="4" t="s">
        <v>348</v>
      </c>
      <c r="H50" s="4" t="s">
        <v>349</v>
      </c>
      <c r="I50" s="6" t="s">
        <v>350</v>
      </c>
      <c r="J50" s="6"/>
      <c r="K50" s="6" t="s">
        <v>351</v>
      </c>
      <c r="L50" s="5"/>
      <c r="M50" s="7"/>
      <c r="N50" s="8"/>
      <c r="O50" s="8"/>
      <c r="P50" s="8"/>
      <c r="Q50" s="8"/>
      <c r="R50" s="8"/>
    </row>
    <row r="51" spans="1:18" ht="20.25" customHeight="1" x14ac:dyDescent="0.35">
      <c r="A51" s="4" t="s">
        <v>352</v>
      </c>
      <c r="B51" s="5" t="s">
        <v>19</v>
      </c>
      <c r="C51" s="4" t="s">
        <v>2</v>
      </c>
      <c r="D51" s="4" t="s">
        <v>353</v>
      </c>
      <c r="E51" s="4" t="s">
        <v>347</v>
      </c>
      <c r="F51" s="4" t="s">
        <v>22</v>
      </c>
      <c r="G51" s="4" t="s">
        <v>354</v>
      </c>
      <c r="H51" s="4" t="s">
        <v>355</v>
      </c>
      <c r="I51" s="6"/>
      <c r="J51" s="6"/>
      <c r="K51" s="5"/>
      <c r="L51" s="5"/>
      <c r="M51" s="7"/>
      <c r="N51" s="8"/>
      <c r="O51" s="8"/>
      <c r="P51" s="8"/>
      <c r="Q51" s="8"/>
      <c r="R51" s="8"/>
    </row>
    <row r="52" spans="1:18" ht="20.25" customHeight="1" x14ac:dyDescent="0.35">
      <c r="A52" s="4" t="s">
        <v>356</v>
      </c>
      <c r="B52" s="5" t="s">
        <v>19</v>
      </c>
      <c r="C52" s="4" t="s">
        <v>2</v>
      </c>
      <c r="D52" s="4" t="s">
        <v>357</v>
      </c>
      <c r="E52" s="4" t="s">
        <v>358</v>
      </c>
      <c r="F52" s="4" t="s">
        <v>22</v>
      </c>
      <c r="G52" s="4">
        <v>96104</v>
      </c>
      <c r="H52" s="4" t="s">
        <v>359</v>
      </c>
      <c r="I52" s="6" t="s">
        <v>360</v>
      </c>
      <c r="J52" s="6"/>
      <c r="K52" s="6" t="s">
        <v>112</v>
      </c>
      <c r="L52" s="5"/>
      <c r="M52" s="7"/>
      <c r="N52" s="8"/>
      <c r="O52" s="8"/>
      <c r="P52" s="8"/>
      <c r="Q52" s="8"/>
      <c r="R52" s="8"/>
    </row>
    <row r="53" spans="1:18" ht="20.25" customHeight="1" x14ac:dyDescent="0.35">
      <c r="A53" s="4" t="s">
        <v>361</v>
      </c>
      <c r="B53" s="5" t="s">
        <v>19</v>
      </c>
      <c r="C53" s="4" t="s">
        <v>2</v>
      </c>
      <c r="D53" s="4" t="s">
        <v>362</v>
      </c>
      <c r="E53" s="4" t="s">
        <v>363</v>
      </c>
      <c r="F53" s="4" t="s">
        <v>22</v>
      </c>
      <c r="G53" s="4" t="s">
        <v>364</v>
      </c>
      <c r="H53" s="4" t="s">
        <v>365</v>
      </c>
      <c r="I53" s="6" t="s">
        <v>365</v>
      </c>
      <c r="J53" s="6"/>
      <c r="K53" s="5" t="s">
        <v>366</v>
      </c>
      <c r="L53" s="5" t="s">
        <v>367</v>
      </c>
      <c r="M53" s="9"/>
      <c r="N53" s="5"/>
      <c r="O53" s="5"/>
      <c r="P53" s="8"/>
      <c r="Q53" s="8"/>
      <c r="R53" s="8"/>
    </row>
    <row r="54" spans="1:18" ht="20.25" customHeight="1" x14ac:dyDescent="0.35">
      <c r="A54" s="4" t="s">
        <v>368</v>
      </c>
      <c r="B54" s="5" t="s">
        <v>19</v>
      </c>
      <c r="C54" s="4" t="s">
        <v>2</v>
      </c>
      <c r="D54" s="4" t="s">
        <v>369</v>
      </c>
      <c r="E54" s="4" t="s">
        <v>370</v>
      </c>
      <c r="F54" s="4" t="s">
        <v>22</v>
      </c>
      <c r="G54" s="4" t="s">
        <v>371</v>
      </c>
      <c r="H54" s="4" t="s">
        <v>372</v>
      </c>
      <c r="I54" s="6" t="s">
        <v>372</v>
      </c>
      <c r="J54" s="6"/>
      <c r="K54" s="6" t="s">
        <v>373</v>
      </c>
      <c r="L54" s="6" t="s">
        <v>125</v>
      </c>
      <c r="M54" s="9" t="str">
        <f>HYPERLINK("mailto:McPhaiD@sutterhealth.org","McPhaiD@sutterhealth.org")</f>
        <v>McPhaiD@sutterhealth.org</v>
      </c>
      <c r="N54" s="8"/>
      <c r="O54" s="8"/>
      <c r="P54" s="8"/>
      <c r="Q54" s="8"/>
      <c r="R54" s="8"/>
    </row>
    <row r="55" spans="1:18" ht="20.25" customHeight="1" x14ac:dyDescent="0.35">
      <c r="A55" s="4" t="s">
        <v>374</v>
      </c>
      <c r="B55" s="5" t="s">
        <v>19</v>
      </c>
      <c r="C55" s="4" t="s">
        <v>2</v>
      </c>
      <c r="D55" s="4" t="s">
        <v>375</v>
      </c>
      <c r="E55" s="4" t="s">
        <v>376</v>
      </c>
      <c r="F55" s="4" t="s">
        <v>22</v>
      </c>
      <c r="G55" s="4" t="s">
        <v>377</v>
      </c>
      <c r="H55" s="4" t="s">
        <v>378</v>
      </c>
      <c r="I55" s="6" t="s">
        <v>379</v>
      </c>
      <c r="J55" s="6" t="s">
        <v>380</v>
      </c>
      <c r="K55" s="5" t="s">
        <v>381</v>
      </c>
      <c r="L55" s="5" t="s">
        <v>125</v>
      </c>
      <c r="M55" s="9" t="str">
        <f>HYPERLINK("mailto:huntc@sutterhealth.org","huntc@sutterhealth.org")</f>
        <v>huntc@sutterhealth.org</v>
      </c>
      <c r="N55" s="5" t="s">
        <v>382</v>
      </c>
      <c r="O55" s="5" t="s">
        <v>383</v>
      </c>
      <c r="P55" s="9" t="str">
        <f>HYPERLINK("mailto:hampell@sutterhealth.org","hampell@sutterhealth.org")</f>
        <v>hampell@sutterhealth.org</v>
      </c>
      <c r="Q55" s="10" t="s">
        <v>379</v>
      </c>
      <c r="R55" s="10"/>
    </row>
    <row r="56" spans="1:18" ht="20.25" customHeight="1" x14ac:dyDescent="0.35">
      <c r="A56" s="4" t="s">
        <v>384</v>
      </c>
      <c r="B56" s="5" t="s">
        <v>19</v>
      </c>
      <c r="C56" s="4" t="s">
        <v>2</v>
      </c>
      <c r="D56" s="4" t="s">
        <v>385</v>
      </c>
      <c r="E56" s="4" t="s">
        <v>120</v>
      </c>
      <c r="F56" s="4" t="s">
        <v>22</v>
      </c>
      <c r="G56" s="4">
        <v>95816</v>
      </c>
      <c r="H56" s="4" t="s">
        <v>386</v>
      </c>
      <c r="I56" s="6" t="s">
        <v>386</v>
      </c>
      <c r="J56" s="6"/>
      <c r="K56" s="6" t="s">
        <v>387</v>
      </c>
      <c r="L56" s="6" t="s">
        <v>66</v>
      </c>
      <c r="M56" s="9" t="str">
        <f>HYPERLINK("mailto:MurdakP@sutterhealth.org","MurdakP@sutterhealth.org")</f>
        <v>MurdakP@sutterhealth.org</v>
      </c>
      <c r="N56" s="5" t="s">
        <v>388</v>
      </c>
      <c r="O56" s="5" t="s">
        <v>143</v>
      </c>
      <c r="P56" s="9" t="str">
        <f>HYPERLINK("mailto:diehll@sutterhealth.org","diehll@sutterhealth.org")</f>
        <v>diehll@sutterhealth.org</v>
      </c>
      <c r="Q56" s="10"/>
      <c r="R56" s="10"/>
    </row>
    <row r="57" spans="1:18" ht="20.25" customHeight="1" x14ac:dyDescent="0.35">
      <c r="A57" s="4" t="s">
        <v>389</v>
      </c>
      <c r="B57" s="5" t="s">
        <v>19</v>
      </c>
      <c r="C57" s="4" t="s">
        <v>2</v>
      </c>
      <c r="D57" s="4" t="s">
        <v>390</v>
      </c>
      <c r="E57" s="4" t="s">
        <v>120</v>
      </c>
      <c r="F57" s="4" t="s">
        <v>22</v>
      </c>
      <c r="G57" s="4">
        <v>95819</v>
      </c>
      <c r="H57" s="4" t="s">
        <v>391</v>
      </c>
      <c r="I57" s="6"/>
      <c r="J57" s="6"/>
      <c r="K57" s="5"/>
      <c r="L57" s="5"/>
      <c r="M57" s="7"/>
      <c r="N57" s="8"/>
      <c r="O57" s="8"/>
      <c r="P57" s="8"/>
      <c r="Q57" s="8"/>
      <c r="R57" s="8"/>
    </row>
    <row r="58" spans="1:18" ht="20.25" customHeight="1" x14ac:dyDescent="0.35">
      <c r="A58" s="4" t="s">
        <v>392</v>
      </c>
      <c r="B58" s="5" t="s">
        <v>19</v>
      </c>
      <c r="C58" s="4" t="s">
        <v>2</v>
      </c>
      <c r="D58" s="4" t="s">
        <v>393</v>
      </c>
      <c r="E58" s="4" t="s">
        <v>136</v>
      </c>
      <c r="F58" s="4" t="s">
        <v>22</v>
      </c>
      <c r="G58" s="4" t="s">
        <v>394</v>
      </c>
      <c r="H58" s="4" t="s">
        <v>395</v>
      </c>
      <c r="I58" s="6" t="s">
        <v>396</v>
      </c>
      <c r="J58" s="6"/>
      <c r="K58" s="5" t="s">
        <v>366</v>
      </c>
      <c r="L58" s="5" t="s">
        <v>66</v>
      </c>
      <c r="M58" s="9" t="str">
        <f>HYPERLINK("mailto:kellyt@sutterhealth.org","kellyt@sutterhealth.org")</f>
        <v>kellyt@sutterhealth.org</v>
      </c>
      <c r="N58" s="5" t="s">
        <v>397</v>
      </c>
      <c r="O58" s="5" t="s">
        <v>213</v>
      </c>
      <c r="P58" s="9" t="str">
        <f>HYPERLINK("mailto:martima@sutterhealth.org","martima@sutterhealth.org")</f>
        <v>martima@sutterhealth.org</v>
      </c>
      <c r="Q58" s="10"/>
      <c r="R58" s="10"/>
    </row>
    <row r="59" spans="1:18" ht="20.25" customHeight="1" x14ac:dyDescent="0.35">
      <c r="A59" s="4" t="s">
        <v>398</v>
      </c>
      <c r="B59" s="5" t="s">
        <v>19</v>
      </c>
      <c r="C59" s="4" t="s">
        <v>2</v>
      </c>
      <c r="D59" s="4" t="s">
        <v>399</v>
      </c>
      <c r="E59" s="4" t="s">
        <v>400</v>
      </c>
      <c r="F59" s="4" t="s">
        <v>22</v>
      </c>
      <c r="G59" s="4" t="s">
        <v>401</v>
      </c>
      <c r="H59" s="4" t="s">
        <v>402</v>
      </c>
      <c r="I59" s="6"/>
      <c r="J59" s="6"/>
      <c r="K59" s="5"/>
      <c r="L59" s="5"/>
      <c r="M59" s="7"/>
      <c r="N59" s="8"/>
      <c r="O59" s="8"/>
      <c r="P59" s="8"/>
      <c r="Q59" s="8"/>
      <c r="R59" s="8"/>
    </row>
    <row r="60" spans="1:18" ht="20.25" customHeight="1" x14ac:dyDescent="0.35">
      <c r="A60" s="11" t="s">
        <v>403</v>
      </c>
      <c r="B60" s="6" t="s">
        <v>19</v>
      </c>
      <c r="C60" s="11" t="s">
        <v>2</v>
      </c>
      <c r="D60" s="11" t="s">
        <v>404</v>
      </c>
      <c r="E60" s="11" t="s">
        <v>405</v>
      </c>
      <c r="F60" s="11" t="s">
        <v>22</v>
      </c>
      <c r="G60" s="8">
        <v>96096</v>
      </c>
      <c r="H60" s="11" t="s">
        <v>406</v>
      </c>
      <c r="I60" s="5"/>
      <c r="J60" s="5"/>
      <c r="K60" s="6" t="s">
        <v>407</v>
      </c>
      <c r="L60" s="6" t="s">
        <v>408</v>
      </c>
      <c r="M60" s="7"/>
      <c r="N60" s="8"/>
      <c r="O60" s="8"/>
      <c r="P60" s="8"/>
      <c r="Q60" s="8"/>
      <c r="R60" s="8"/>
    </row>
    <row r="61" spans="1:18" ht="20.25" customHeight="1" x14ac:dyDescent="0.35">
      <c r="A61" s="4" t="s">
        <v>409</v>
      </c>
      <c r="B61" s="5" t="s">
        <v>19</v>
      </c>
      <c r="C61" s="4" t="s">
        <v>2</v>
      </c>
      <c r="D61" s="4" t="s">
        <v>410</v>
      </c>
      <c r="E61" s="4" t="s">
        <v>327</v>
      </c>
      <c r="F61" s="4" t="s">
        <v>22</v>
      </c>
      <c r="G61" s="4" t="s">
        <v>411</v>
      </c>
      <c r="H61" s="4" t="s">
        <v>412</v>
      </c>
      <c r="I61" s="6"/>
      <c r="J61" s="6"/>
      <c r="K61" s="5"/>
      <c r="L61" s="5"/>
      <c r="M61" s="7"/>
      <c r="N61" s="8"/>
      <c r="O61" s="8"/>
      <c r="P61" s="8"/>
      <c r="Q61" s="8"/>
      <c r="R61" s="8"/>
    </row>
    <row r="62" spans="1:18" ht="20.25" customHeight="1" x14ac:dyDescent="0.35">
      <c r="A62" s="4" t="s">
        <v>413</v>
      </c>
      <c r="B62" s="5" t="s">
        <v>19</v>
      </c>
      <c r="C62" s="4" t="s">
        <v>2</v>
      </c>
      <c r="D62" s="4" t="s">
        <v>414</v>
      </c>
      <c r="E62" s="4" t="s">
        <v>415</v>
      </c>
      <c r="F62" s="4" t="s">
        <v>22</v>
      </c>
      <c r="G62" s="4" t="s">
        <v>416</v>
      </c>
      <c r="H62" s="4" t="s">
        <v>417</v>
      </c>
      <c r="I62" s="6" t="s">
        <v>85</v>
      </c>
      <c r="J62" s="5"/>
      <c r="K62" s="6" t="s">
        <v>86</v>
      </c>
      <c r="L62" s="5"/>
      <c r="M62" s="7" t="s">
        <v>418</v>
      </c>
      <c r="N62" s="5"/>
      <c r="O62" s="5"/>
      <c r="P62" s="8"/>
      <c r="Q62" s="10"/>
      <c r="R62" s="10"/>
    </row>
    <row r="63" spans="1:18" ht="20.25" customHeight="1" x14ac:dyDescent="0.35">
      <c r="A63" s="4" t="s">
        <v>419</v>
      </c>
      <c r="B63" s="5" t="s">
        <v>19</v>
      </c>
      <c r="C63" s="4" t="s">
        <v>2</v>
      </c>
      <c r="D63" s="4" t="s">
        <v>420</v>
      </c>
      <c r="E63" s="4" t="s">
        <v>120</v>
      </c>
      <c r="F63" s="4" t="s">
        <v>22</v>
      </c>
      <c r="G63" s="4" t="s">
        <v>421</v>
      </c>
      <c r="H63" s="4" t="s">
        <v>422</v>
      </c>
      <c r="I63" s="6" t="s">
        <v>423</v>
      </c>
      <c r="J63" s="6" t="s">
        <v>424</v>
      </c>
      <c r="K63" s="6" t="s">
        <v>425</v>
      </c>
      <c r="L63" s="5" t="s">
        <v>125</v>
      </c>
      <c r="M63" s="9" t="str">
        <f>HYPERLINK("mailto:brendy.avalos@ucdmc.ucdavis.edu","brendy.avalos@ucdmc.ucdavis.edu")</f>
        <v>brendy.avalos@ucdmc.ucdavis.edu</v>
      </c>
      <c r="N63" s="5"/>
      <c r="O63" s="5"/>
      <c r="P63" s="8"/>
      <c r="Q63" s="10"/>
      <c r="R63" s="10"/>
    </row>
    <row r="64" spans="1:18" ht="20.25" customHeight="1" x14ac:dyDescent="0.35">
      <c r="A64" s="4" t="s">
        <v>426</v>
      </c>
      <c r="B64" s="5" t="s">
        <v>19</v>
      </c>
      <c r="C64" s="4" t="s">
        <v>2</v>
      </c>
      <c r="D64" s="4" t="s">
        <v>427</v>
      </c>
      <c r="E64" s="4" t="s">
        <v>428</v>
      </c>
      <c r="F64" s="4" t="s">
        <v>22</v>
      </c>
      <c r="G64" s="4" t="s">
        <v>429</v>
      </c>
      <c r="H64" s="4" t="s">
        <v>430</v>
      </c>
      <c r="I64" s="6"/>
      <c r="J64" s="6"/>
      <c r="K64" s="5"/>
      <c r="L64" s="5"/>
      <c r="M64" s="7"/>
      <c r="N64" s="8"/>
      <c r="O64" s="8"/>
      <c r="P64" s="8"/>
      <c r="Q64" s="8"/>
      <c r="R64" s="8"/>
    </row>
    <row r="65" spans="1:18" ht="20.25" customHeight="1" x14ac:dyDescent="0.35">
      <c r="A65" s="11" t="s">
        <v>431</v>
      </c>
      <c r="B65" s="6" t="s">
        <v>19</v>
      </c>
      <c r="C65" s="4"/>
      <c r="D65" s="11" t="s">
        <v>432</v>
      </c>
      <c r="E65" s="11" t="s">
        <v>146</v>
      </c>
      <c r="F65" s="11" t="s">
        <v>22</v>
      </c>
      <c r="G65" s="4">
        <v>95630</v>
      </c>
      <c r="H65" s="11" t="s">
        <v>148</v>
      </c>
      <c r="I65" s="6"/>
      <c r="J65" s="6"/>
      <c r="K65" s="6" t="s">
        <v>433</v>
      </c>
      <c r="L65" s="5"/>
      <c r="M65" s="9"/>
      <c r="N65" s="8"/>
      <c r="O65" s="8"/>
      <c r="P65" s="8"/>
      <c r="Q65" s="8"/>
      <c r="R65" s="8"/>
    </row>
    <row r="66" spans="1:18" ht="20.25" customHeight="1" x14ac:dyDescent="0.35">
      <c r="A66" s="4" t="s">
        <v>434</v>
      </c>
      <c r="B66" s="5" t="s">
        <v>19</v>
      </c>
      <c r="C66" s="4" t="s">
        <v>2</v>
      </c>
      <c r="D66" s="4" t="s">
        <v>435</v>
      </c>
      <c r="E66" s="4" t="s">
        <v>436</v>
      </c>
      <c r="F66" s="4" t="s">
        <v>22</v>
      </c>
      <c r="G66" s="4" t="s">
        <v>437</v>
      </c>
      <c r="H66" s="4" t="s">
        <v>438</v>
      </c>
      <c r="I66" s="6" t="s">
        <v>439</v>
      </c>
      <c r="J66" s="6"/>
      <c r="K66" s="5" t="s">
        <v>440</v>
      </c>
      <c r="L66" s="5" t="s">
        <v>66</v>
      </c>
      <c r="M66" s="9" t="str">
        <f>HYPERLINK("mailto:christopher.giambruno@dignityhealth.org","christopher.giambruno@dignityhealth.org")</f>
        <v>christopher.giambruno@dignityhealth.org</v>
      </c>
      <c r="N66" s="13" t="s">
        <v>441</v>
      </c>
      <c r="O66" s="13" t="s">
        <v>442</v>
      </c>
      <c r="P66" s="21" t="s">
        <v>125</v>
      </c>
      <c r="Q66" s="10"/>
      <c r="R66" s="10"/>
    </row>
    <row r="67" spans="1:18" ht="15.5" x14ac:dyDescent="0.3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5.5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5.5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5.5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5.5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5.5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5.5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5.5" x14ac:dyDescent="0.3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5.5" x14ac:dyDescent="0.3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5.5" x14ac:dyDescent="0.3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5.5" x14ac:dyDescent="0.3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5.5" x14ac:dyDescent="0.3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5.5" x14ac:dyDescent="0.3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5.5" x14ac:dyDescent="0.3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5.5" x14ac:dyDescent="0.3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5.5" x14ac:dyDescent="0.3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5.5" x14ac:dyDescent="0.3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5.5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5.5" x14ac:dyDescent="0.3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5.5" x14ac:dyDescent="0.3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5.5" x14ac:dyDescent="0.3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5.5" x14ac:dyDescent="0.3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5.5" x14ac:dyDescent="0.3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5" x14ac:dyDescent="0.3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.5" x14ac:dyDescent="0.3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5.5" x14ac:dyDescent="0.3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5.5" x14ac:dyDescent="0.3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5.5" x14ac:dyDescent="0.3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5.5" x14ac:dyDescent="0.3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5.5" x14ac:dyDescent="0.3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5.5" x14ac:dyDescent="0.3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5.5" x14ac:dyDescent="0.3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5.5" x14ac:dyDescent="0.3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5.5" x14ac:dyDescent="0.3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5.5" x14ac:dyDescent="0.3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5.5" x14ac:dyDescent="0.3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5.5" x14ac:dyDescent="0.3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5.5" x14ac:dyDescent="0.3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5.5" x14ac:dyDescent="0.3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5.5" x14ac:dyDescent="0.3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5.5" x14ac:dyDescent="0.3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5.5" x14ac:dyDescent="0.3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.5" x14ac:dyDescent="0.3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5.5" x14ac:dyDescent="0.3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5.5" x14ac:dyDescent="0.3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5.5" x14ac:dyDescent="0.3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5.5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5.5" x14ac:dyDescent="0.3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5.5" x14ac:dyDescent="0.3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5.5" x14ac:dyDescent="0.3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5.5" x14ac:dyDescent="0.3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5.5" x14ac:dyDescent="0.3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5.5" x14ac:dyDescent="0.3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5.5" x14ac:dyDescent="0.3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5.5" x14ac:dyDescent="0.3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5.5" x14ac:dyDescent="0.3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5.5" x14ac:dyDescent="0.3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5.5" x14ac:dyDescent="0.3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5.5" x14ac:dyDescent="0.3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5.5" x14ac:dyDescent="0.3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5.5" x14ac:dyDescent="0.3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5.5" x14ac:dyDescent="0.3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5.5" x14ac:dyDescent="0.3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5.5" x14ac:dyDescent="0.3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5.5" x14ac:dyDescent="0.3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5.5" x14ac:dyDescent="0.3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5.5" x14ac:dyDescent="0.3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5.5" x14ac:dyDescent="0.3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5.5" x14ac:dyDescent="0.3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5.5" x14ac:dyDescent="0.3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5.5" x14ac:dyDescent="0.3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5.5" x14ac:dyDescent="0.3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5.5" x14ac:dyDescent="0.3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5.5" x14ac:dyDescent="0.3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5.5" x14ac:dyDescent="0.3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5.5" x14ac:dyDescent="0.3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5.5" x14ac:dyDescent="0.3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5.5" x14ac:dyDescent="0.3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5.5" x14ac:dyDescent="0.3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5.5" x14ac:dyDescent="0.3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5.5" x14ac:dyDescent="0.3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5.5" x14ac:dyDescent="0.3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5.5" x14ac:dyDescent="0.3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5.5" x14ac:dyDescent="0.3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5.5" x14ac:dyDescent="0.3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5.5" x14ac:dyDescent="0.3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5.5" x14ac:dyDescent="0.3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5.5" x14ac:dyDescent="0.3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5.5" x14ac:dyDescent="0.3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5.5" x14ac:dyDescent="0.3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5.5" x14ac:dyDescent="0.3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5.5" x14ac:dyDescent="0.3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5.5" x14ac:dyDescent="0.3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5.5" x14ac:dyDescent="0.3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5.5" x14ac:dyDescent="0.3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5.5" x14ac:dyDescent="0.3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5.5" x14ac:dyDescent="0.3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5.5" x14ac:dyDescent="0.3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5.5" x14ac:dyDescent="0.3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5.5" x14ac:dyDescent="0.3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5.5" x14ac:dyDescent="0.3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5.5" x14ac:dyDescent="0.3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5.5" x14ac:dyDescent="0.3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5.5" x14ac:dyDescent="0.3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5.5" x14ac:dyDescent="0.3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5.5" x14ac:dyDescent="0.3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5.5" x14ac:dyDescent="0.3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5.5" x14ac:dyDescent="0.3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5.5" x14ac:dyDescent="0.3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5.5" x14ac:dyDescent="0.3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5.5" x14ac:dyDescent="0.3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5.5" x14ac:dyDescent="0.3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5.5" x14ac:dyDescent="0.3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5.5" x14ac:dyDescent="0.3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5.5" x14ac:dyDescent="0.3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5.5" x14ac:dyDescent="0.3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5.5" x14ac:dyDescent="0.3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5.5" x14ac:dyDescent="0.3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5.5" x14ac:dyDescent="0.3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5.5" x14ac:dyDescent="0.3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5.5" x14ac:dyDescent="0.3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5.5" x14ac:dyDescent="0.3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5.5" x14ac:dyDescent="0.3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5.5" x14ac:dyDescent="0.3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5.5" x14ac:dyDescent="0.3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5.5" x14ac:dyDescent="0.3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5.5" x14ac:dyDescent="0.3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5.5" x14ac:dyDescent="0.3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5.5" x14ac:dyDescent="0.3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5.5" x14ac:dyDescent="0.3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5.5" x14ac:dyDescent="0.3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5.5" x14ac:dyDescent="0.3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5.5" x14ac:dyDescent="0.3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5.5" x14ac:dyDescent="0.3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5.5" x14ac:dyDescent="0.3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5.5" x14ac:dyDescent="0.3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5.5" x14ac:dyDescent="0.3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5.5" x14ac:dyDescent="0.3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5.5" x14ac:dyDescent="0.3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5.5" x14ac:dyDescent="0.3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5.5" x14ac:dyDescent="0.3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5.5" x14ac:dyDescent="0.3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5.5" x14ac:dyDescent="0.3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5.5" x14ac:dyDescent="0.3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5.5" x14ac:dyDescent="0.3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5.5" x14ac:dyDescent="0.3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5.5" x14ac:dyDescent="0.3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5.5" x14ac:dyDescent="0.3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5.5" x14ac:dyDescent="0.3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5.5" x14ac:dyDescent="0.3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5.5" x14ac:dyDescent="0.3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5.5" x14ac:dyDescent="0.3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5.5" x14ac:dyDescent="0.3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5.5" x14ac:dyDescent="0.3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5.5" x14ac:dyDescent="0.3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5.5" x14ac:dyDescent="0.3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5.5" x14ac:dyDescent="0.3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</row>
    <row r="224" spans="1:18" ht="15.5" x14ac:dyDescent="0.3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</row>
    <row r="225" spans="1:18" ht="15.5" x14ac:dyDescent="0.3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</row>
    <row r="226" spans="1:18" ht="15.5" x14ac:dyDescent="0.3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</row>
    <row r="227" spans="1:18" ht="15.5" x14ac:dyDescent="0.3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</row>
    <row r="228" spans="1:18" ht="15.5" x14ac:dyDescent="0.3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</row>
    <row r="229" spans="1:18" ht="15.5" x14ac:dyDescent="0.3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</row>
    <row r="230" spans="1:18" ht="15.5" x14ac:dyDescent="0.3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</row>
    <row r="231" spans="1:18" ht="15.5" x14ac:dyDescent="0.3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</row>
    <row r="232" spans="1:18" ht="15.5" x14ac:dyDescent="0.3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</row>
    <row r="233" spans="1:18" ht="15.5" x14ac:dyDescent="0.3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</row>
    <row r="234" spans="1:18" ht="15.5" x14ac:dyDescent="0.3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</row>
    <row r="235" spans="1:18" ht="15.5" x14ac:dyDescent="0.3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  <row r="236" spans="1:18" ht="15.5" x14ac:dyDescent="0.3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</row>
    <row r="237" spans="1:18" ht="15.5" x14ac:dyDescent="0.3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</row>
    <row r="238" spans="1:18" ht="15.5" x14ac:dyDescent="0.3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</row>
    <row r="239" spans="1:18" ht="15.5" x14ac:dyDescent="0.3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</row>
    <row r="240" spans="1:18" ht="15.5" x14ac:dyDescent="0.3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</row>
    <row r="241" spans="1:18" ht="15.5" x14ac:dyDescent="0.3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</row>
    <row r="242" spans="1:18" ht="15.5" x14ac:dyDescent="0.3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</row>
    <row r="243" spans="1:18" ht="15.5" x14ac:dyDescent="0.3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</row>
    <row r="244" spans="1:18" ht="15.5" x14ac:dyDescent="0.3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</row>
    <row r="245" spans="1:18" ht="15.5" x14ac:dyDescent="0.3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</row>
    <row r="246" spans="1:18" ht="15.5" x14ac:dyDescent="0.3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</row>
    <row r="247" spans="1:18" ht="15.5" x14ac:dyDescent="0.3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ht="15.5" x14ac:dyDescent="0.3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ht="15.5" x14ac:dyDescent="0.3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ht="15.5" x14ac:dyDescent="0.3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ht="15.5" x14ac:dyDescent="0.3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ht="15.5" x14ac:dyDescent="0.3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ht="15.5" x14ac:dyDescent="0.3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ht="15.5" x14ac:dyDescent="0.3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ht="15.5" x14ac:dyDescent="0.3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ht="15.5" x14ac:dyDescent="0.3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ht="15.5" x14ac:dyDescent="0.3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ht="15.5" x14ac:dyDescent="0.3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ht="15.5" x14ac:dyDescent="0.3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ht="15.5" x14ac:dyDescent="0.3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ht="15.5" x14ac:dyDescent="0.3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</row>
    <row r="262" spans="1:18" ht="15.5" x14ac:dyDescent="0.3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</row>
    <row r="263" spans="1:18" ht="15.5" x14ac:dyDescent="0.3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</row>
    <row r="264" spans="1:18" ht="15.5" x14ac:dyDescent="0.3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</row>
    <row r="265" spans="1:18" ht="15.5" x14ac:dyDescent="0.3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</row>
    <row r="266" spans="1:18" ht="15.5" x14ac:dyDescent="0.3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</row>
    <row r="267" spans="1:18" ht="15.5" x14ac:dyDescent="0.3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</row>
    <row r="268" spans="1:18" ht="15.5" x14ac:dyDescent="0.3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</row>
    <row r="269" spans="1:18" ht="15.5" x14ac:dyDescent="0.3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</row>
    <row r="270" spans="1:18" ht="15.5" x14ac:dyDescent="0.3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</row>
    <row r="271" spans="1:18" ht="15.5" x14ac:dyDescent="0.3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</row>
    <row r="272" spans="1:18" ht="15.5" x14ac:dyDescent="0.3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</row>
    <row r="273" spans="1:18" ht="15.5" x14ac:dyDescent="0.3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</row>
    <row r="274" spans="1:18" ht="15.5" x14ac:dyDescent="0.3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</row>
    <row r="275" spans="1:18" ht="15.5" x14ac:dyDescent="0.3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</row>
    <row r="276" spans="1:18" ht="15.5" x14ac:dyDescent="0.3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</row>
    <row r="277" spans="1:18" ht="15.5" x14ac:dyDescent="0.3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</row>
    <row r="278" spans="1:18" ht="15.5" x14ac:dyDescent="0.3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</row>
    <row r="279" spans="1:18" ht="15.5" x14ac:dyDescent="0.3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</row>
    <row r="280" spans="1:18" ht="15.5" x14ac:dyDescent="0.3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</row>
    <row r="281" spans="1:18" ht="15.5" x14ac:dyDescent="0.3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</row>
    <row r="282" spans="1:18" ht="15.5" x14ac:dyDescent="0.3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</row>
    <row r="283" spans="1:18" ht="15.5" x14ac:dyDescent="0.3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</row>
    <row r="284" spans="1:18" ht="15.5" x14ac:dyDescent="0.3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</row>
    <row r="285" spans="1:18" ht="15.5" x14ac:dyDescent="0.3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</row>
    <row r="286" spans="1:18" ht="15.5" x14ac:dyDescent="0.3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</row>
    <row r="287" spans="1:18" ht="15.5" x14ac:dyDescent="0.3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</row>
    <row r="288" spans="1:18" ht="15.5" x14ac:dyDescent="0.3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</row>
    <row r="289" spans="1:18" ht="15.5" x14ac:dyDescent="0.3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</row>
    <row r="290" spans="1:18" ht="15.5" x14ac:dyDescent="0.3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</row>
    <row r="291" spans="1:18" ht="15.5" x14ac:dyDescent="0.3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</row>
    <row r="292" spans="1:18" ht="15.5" x14ac:dyDescent="0.3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</row>
    <row r="293" spans="1:18" ht="15.5" x14ac:dyDescent="0.3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</row>
    <row r="294" spans="1:18" ht="15.5" x14ac:dyDescent="0.3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</row>
    <row r="295" spans="1:18" ht="15.5" x14ac:dyDescent="0.3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ht="15.5" x14ac:dyDescent="0.3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</row>
    <row r="297" spans="1:18" ht="15.5" x14ac:dyDescent="0.3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</row>
    <row r="298" spans="1:18" ht="15.5" x14ac:dyDescent="0.3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</row>
    <row r="299" spans="1:18" ht="15.5" x14ac:dyDescent="0.3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</row>
    <row r="300" spans="1:18" ht="15.5" x14ac:dyDescent="0.3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</row>
    <row r="301" spans="1:18" ht="15.5" x14ac:dyDescent="0.3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</row>
    <row r="302" spans="1:18" ht="15.5" x14ac:dyDescent="0.3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</row>
    <row r="303" spans="1:18" ht="15.5" x14ac:dyDescent="0.3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</row>
    <row r="304" spans="1:18" ht="15.5" x14ac:dyDescent="0.3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</row>
    <row r="305" spans="1:18" ht="15.5" x14ac:dyDescent="0.3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</row>
    <row r="306" spans="1:18" ht="15.5" x14ac:dyDescent="0.3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</row>
    <row r="307" spans="1:18" ht="15.5" x14ac:dyDescent="0.3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</row>
    <row r="308" spans="1:18" ht="15.5" x14ac:dyDescent="0.3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</row>
    <row r="309" spans="1:18" ht="15.5" x14ac:dyDescent="0.3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</row>
    <row r="310" spans="1:18" ht="15.5" x14ac:dyDescent="0.3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</row>
    <row r="311" spans="1:18" ht="15.5" x14ac:dyDescent="0.3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</row>
    <row r="312" spans="1:18" ht="15.5" x14ac:dyDescent="0.3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</row>
    <row r="313" spans="1:18" ht="15.5" x14ac:dyDescent="0.3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</row>
    <row r="314" spans="1:18" ht="15.5" x14ac:dyDescent="0.3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</row>
    <row r="315" spans="1:18" ht="15.5" x14ac:dyDescent="0.3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</row>
    <row r="316" spans="1:18" ht="15.5" x14ac:dyDescent="0.3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</row>
    <row r="317" spans="1:18" ht="15.5" x14ac:dyDescent="0.3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</row>
    <row r="318" spans="1:18" ht="15.5" x14ac:dyDescent="0.3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</row>
    <row r="319" spans="1:18" ht="15.5" x14ac:dyDescent="0.3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</row>
    <row r="320" spans="1:18" ht="15.5" x14ac:dyDescent="0.3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</row>
    <row r="321" spans="1:18" ht="15.5" x14ac:dyDescent="0.3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</row>
    <row r="322" spans="1:18" ht="15.5" x14ac:dyDescent="0.3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</row>
    <row r="323" spans="1:18" ht="15.5" x14ac:dyDescent="0.3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</row>
    <row r="324" spans="1:18" ht="15.5" x14ac:dyDescent="0.3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</row>
    <row r="325" spans="1:18" ht="15.5" x14ac:dyDescent="0.3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</row>
    <row r="326" spans="1:18" ht="15.5" x14ac:dyDescent="0.3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</row>
    <row r="327" spans="1:18" ht="15.5" x14ac:dyDescent="0.3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</row>
    <row r="328" spans="1:18" ht="15.5" x14ac:dyDescent="0.3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</row>
    <row r="329" spans="1:18" ht="15.5" x14ac:dyDescent="0.3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</row>
    <row r="330" spans="1:18" ht="15.5" x14ac:dyDescent="0.3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</row>
    <row r="331" spans="1:18" ht="15.5" x14ac:dyDescent="0.3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</row>
    <row r="332" spans="1:18" ht="15.5" x14ac:dyDescent="0.3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</row>
    <row r="333" spans="1:18" ht="15.5" x14ac:dyDescent="0.3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</row>
    <row r="334" spans="1:18" ht="15.5" x14ac:dyDescent="0.3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</row>
    <row r="335" spans="1:18" ht="15.5" x14ac:dyDescent="0.3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</row>
    <row r="336" spans="1:18" ht="15.5" x14ac:dyDescent="0.3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</row>
    <row r="337" spans="1:18" ht="15.5" x14ac:dyDescent="0.3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</row>
    <row r="338" spans="1:18" ht="15.5" x14ac:dyDescent="0.3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</row>
    <row r="339" spans="1:18" ht="15.5" x14ac:dyDescent="0.3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</row>
    <row r="340" spans="1:18" ht="15.5" x14ac:dyDescent="0.3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</row>
    <row r="341" spans="1:18" ht="15.5" x14ac:dyDescent="0.3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</row>
    <row r="342" spans="1:18" ht="15.5" x14ac:dyDescent="0.3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</row>
    <row r="343" spans="1:18" ht="15.5" x14ac:dyDescent="0.3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</row>
    <row r="344" spans="1:18" ht="15.5" x14ac:dyDescent="0.3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</row>
    <row r="345" spans="1:18" ht="15.5" x14ac:dyDescent="0.3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</row>
    <row r="346" spans="1:18" ht="15.5" x14ac:dyDescent="0.3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</row>
    <row r="347" spans="1:18" ht="15.5" x14ac:dyDescent="0.3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</row>
    <row r="348" spans="1:18" ht="15.5" x14ac:dyDescent="0.3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</row>
    <row r="349" spans="1:18" ht="15.5" x14ac:dyDescent="0.3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</row>
    <row r="350" spans="1:18" ht="15.5" x14ac:dyDescent="0.3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</row>
    <row r="351" spans="1:18" ht="15.5" x14ac:dyDescent="0.3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</row>
    <row r="352" spans="1:18" ht="15.5" x14ac:dyDescent="0.3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</row>
    <row r="353" spans="1:18" ht="15.5" x14ac:dyDescent="0.3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</row>
    <row r="354" spans="1:18" ht="15.5" x14ac:dyDescent="0.3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</row>
    <row r="355" spans="1:18" ht="15.5" x14ac:dyDescent="0.3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</row>
    <row r="356" spans="1:18" ht="15.5" x14ac:dyDescent="0.3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</row>
    <row r="357" spans="1:18" ht="15.5" x14ac:dyDescent="0.3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</row>
    <row r="358" spans="1:18" ht="15.5" x14ac:dyDescent="0.3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</row>
    <row r="359" spans="1:18" ht="15.5" x14ac:dyDescent="0.3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</row>
    <row r="360" spans="1:18" ht="15.5" x14ac:dyDescent="0.3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</row>
    <row r="361" spans="1:18" ht="15.5" x14ac:dyDescent="0.3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</row>
    <row r="362" spans="1:18" ht="15.5" x14ac:dyDescent="0.3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</row>
    <row r="363" spans="1:18" ht="15.5" x14ac:dyDescent="0.3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</row>
    <row r="364" spans="1:18" ht="15.5" x14ac:dyDescent="0.3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</row>
    <row r="365" spans="1:18" ht="15.5" x14ac:dyDescent="0.3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</row>
    <row r="366" spans="1:18" ht="15.5" x14ac:dyDescent="0.3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</row>
    <row r="367" spans="1:18" ht="15.5" x14ac:dyDescent="0.3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</row>
    <row r="368" spans="1:18" ht="15.5" x14ac:dyDescent="0.3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</row>
    <row r="369" spans="1:18" ht="15.5" x14ac:dyDescent="0.3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</row>
    <row r="370" spans="1:18" ht="15.5" x14ac:dyDescent="0.3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</row>
    <row r="371" spans="1:18" ht="15.5" x14ac:dyDescent="0.3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</row>
    <row r="372" spans="1:18" ht="15.5" x14ac:dyDescent="0.3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</row>
    <row r="373" spans="1:18" ht="15.5" x14ac:dyDescent="0.3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</row>
    <row r="374" spans="1:18" ht="15.5" x14ac:dyDescent="0.3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</row>
    <row r="375" spans="1:18" ht="15.5" x14ac:dyDescent="0.3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</row>
    <row r="376" spans="1:18" ht="15.5" x14ac:dyDescent="0.3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</row>
    <row r="377" spans="1:18" ht="15.5" x14ac:dyDescent="0.3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</row>
    <row r="378" spans="1:18" ht="15.5" x14ac:dyDescent="0.3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</row>
    <row r="379" spans="1:18" ht="15.5" x14ac:dyDescent="0.3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</row>
    <row r="380" spans="1:18" ht="15.5" x14ac:dyDescent="0.3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</row>
    <row r="381" spans="1:18" ht="15.5" x14ac:dyDescent="0.3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</row>
    <row r="382" spans="1:18" ht="15.5" x14ac:dyDescent="0.3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</row>
    <row r="383" spans="1:18" ht="15.5" x14ac:dyDescent="0.3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</row>
    <row r="384" spans="1:18" ht="15.5" x14ac:dyDescent="0.3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</row>
    <row r="385" spans="1:18" ht="15.5" x14ac:dyDescent="0.3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</row>
    <row r="386" spans="1:18" ht="15.5" x14ac:dyDescent="0.3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</row>
    <row r="387" spans="1:18" ht="15.5" x14ac:dyDescent="0.3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</row>
    <row r="388" spans="1:18" ht="15.5" x14ac:dyDescent="0.3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</row>
    <row r="389" spans="1:18" ht="15.5" x14ac:dyDescent="0.3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</row>
    <row r="390" spans="1:18" ht="15.5" x14ac:dyDescent="0.3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</row>
    <row r="391" spans="1:18" ht="15.5" x14ac:dyDescent="0.3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</row>
    <row r="392" spans="1:18" ht="15.5" x14ac:dyDescent="0.3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</row>
    <row r="393" spans="1:18" ht="15.5" x14ac:dyDescent="0.3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</row>
    <row r="394" spans="1:18" ht="15.5" x14ac:dyDescent="0.3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</row>
    <row r="395" spans="1:18" ht="15.5" x14ac:dyDescent="0.3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</row>
    <row r="396" spans="1:18" ht="15.5" x14ac:dyDescent="0.3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</row>
    <row r="397" spans="1:18" ht="15.5" x14ac:dyDescent="0.3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</row>
    <row r="398" spans="1:18" ht="15.5" x14ac:dyDescent="0.3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</row>
    <row r="399" spans="1:18" ht="15.5" x14ac:dyDescent="0.3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</row>
    <row r="400" spans="1:18" ht="15.5" x14ac:dyDescent="0.3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</row>
    <row r="401" spans="1:18" ht="15.5" x14ac:dyDescent="0.3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</row>
    <row r="402" spans="1:18" ht="15.5" x14ac:dyDescent="0.3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</row>
    <row r="403" spans="1:18" ht="15.5" x14ac:dyDescent="0.3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</row>
    <row r="404" spans="1:18" ht="15.5" x14ac:dyDescent="0.3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</row>
    <row r="405" spans="1:18" ht="15.5" x14ac:dyDescent="0.3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</row>
    <row r="406" spans="1:18" ht="15.5" x14ac:dyDescent="0.3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</row>
    <row r="407" spans="1:18" ht="15.5" x14ac:dyDescent="0.3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</row>
    <row r="408" spans="1:18" ht="15.5" x14ac:dyDescent="0.3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</row>
    <row r="409" spans="1:18" ht="15.5" x14ac:dyDescent="0.3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ht="15.5" x14ac:dyDescent="0.3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ht="15.5" x14ac:dyDescent="0.3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ht="15.5" x14ac:dyDescent="0.3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ht="15.5" x14ac:dyDescent="0.3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ht="15.5" x14ac:dyDescent="0.3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ht="15.5" x14ac:dyDescent="0.3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ht="15.5" x14ac:dyDescent="0.3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ht="15.5" x14ac:dyDescent="0.3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ht="15.5" x14ac:dyDescent="0.3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ht="15.5" x14ac:dyDescent="0.3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ht="15.5" x14ac:dyDescent="0.3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ht="15.5" x14ac:dyDescent="0.3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ht="15.5" x14ac:dyDescent="0.3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ht="15.5" x14ac:dyDescent="0.3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ht="15.5" x14ac:dyDescent="0.3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ht="15.5" x14ac:dyDescent="0.3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ht="15.5" x14ac:dyDescent="0.3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ht="15.5" x14ac:dyDescent="0.3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ht="15.5" x14ac:dyDescent="0.3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ht="15.5" x14ac:dyDescent="0.3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</row>
    <row r="430" spans="1:18" ht="15.5" x14ac:dyDescent="0.3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</row>
    <row r="431" spans="1:18" ht="15.5" x14ac:dyDescent="0.3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</row>
    <row r="432" spans="1:18" ht="15.5" x14ac:dyDescent="0.3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</row>
    <row r="433" spans="1:18" ht="15.5" x14ac:dyDescent="0.3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</row>
    <row r="434" spans="1:18" ht="15.5" x14ac:dyDescent="0.3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</row>
    <row r="435" spans="1:18" ht="15.5" x14ac:dyDescent="0.3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</row>
    <row r="436" spans="1:18" ht="15.5" x14ac:dyDescent="0.3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</row>
    <row r="437" spans="1:18" ht="15.5" x14ac:dyDescent="0.3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</row>
    <row r="438" spans="1:18" ht="15.5" x14ac:dyDescent="0.3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</row>
    <row r="439" spans="1:18" ht="15.5" x14ac:dyDescent="0.3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</row>
    <row r="440" spans="1:18" ht="15.5" x14ac:dyDescent="0.3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</row>
    <row r="441" spans="1:18" ht="15.5" x14ac:dyDescent="0.3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</row>
    <row r="442" spans="1:18" ht="15.5" x14ac:dyDescent="0.3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</row>
    <row r="443" spans="1:18" ht="15.5" x14ac:dyDescent="0.3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</row>
    <row r="444" spans="1:18" ht="15.5" x14ac:dyDescent="0.3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</row>
    <row r="445" spans="1:18" ht="15.5" x14ac:dyDescent="0.3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</row>
    <row r="446" spans="1:18" ht="15.5" x14ac:dyDescent="0.3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</row>
    <row r="447" spans="1:18" ht="15.5" x14ac:dyDescent="0.3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</row>
    <row r="448" spans="1:18" ht="15.5" x14ac:dyDescent="0.3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</row>
    <row r="449" spans="1:18" ht="15.5" x14ac:dyDescent="0.3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</row>
    <row r="450" spans="1:18" ht="15.5" x14ac:dyDescent="0.3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</row>
    <row r="451" spans="1:18" ht="15.5" x14ac:dyDescent="0.3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</row>
    <row r="452" spans="1:18" ht="15.5" x14ac:dyDescent="0.3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</row>
    <row r="453" spans="1:18" ht="15.5" x14ac:dyDescent="0.3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</row>
    <row r="454" spans="1:18" ht="15.5" x14ac:dyDescent="0.3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</row>
    <row r="455" spans="1:18" ht="15.5" x14ac:dyDescent="0.3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</row>
    <row r="456" spans="1:18" ht="15.5" x14ac:dyDescent="0.3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</row>
    <row r="457" spans="1:18" ht="15.5" x14ac:dyDescent="0.3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</row>
    <row r="458" spans="1:18" ht="15.5" x14ac:dyDescent="0.3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</row>
    <row r="459" spans="1:18" ht="15.5" x14ac:dyDescent="0.3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</row>
    <row r="460" spans="1:18" ht="15.5" x14ac:dyDescent="0.3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</row>
    <row r="461" spans="1:18" ht="15.5" x14ac:dyDescent="0.3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</row>
    <row r="462" spans="1:18" ht="15.5" x14ac:dyDescent="0.3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</row>
    <row r="463" spans="1:18" ht="15.5" x14ac:dyDescent="0.3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</row>
    <row r="464" spans="1:18" ht="15.5" x14ac:dyDescent="0.3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</row>
    <row r="465" spans="1:18" ht="15.5" x14ac:dyDescent="0.3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</row>
    <row r="466" spans="1:18" ht="15.5" x14ac:dyDescent="0.3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</row>
    <row r="467" spans="1:18" ht="15.5" x14ac:dyDescent="0.3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</row>
    <row r="468" spans="1:18" ht="15.5" x14ac:dyDescent="0.3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</row>
    <row r="469" spans="1:18" ht="15.5" x14ac:dyDescent="0.3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</row>
    <row r="470" spans="1:18" ht="15.5" x14ac:dyDescent="0.3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</row>
    <row r="471" spans="1:18" ht="15.5" x14ac:dyDescent="0.3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</row>
    <row r="472" spans="1:18" ht="15.5" x14ac:dyDescent="0.3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</row>
    <row r="473" spans="1:18" ht="15.5" x14ac:dyDescent="0.3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</row>
    <row r="474" spans="1:18" ht="15.5" x14ac:dyDescent="0.3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</row>
    <row r="475" spans="1:18" ht="15.5" x14ac:dyDescent="0.3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</row>
    <row r="476" spans="1:18" ht="15.5" x14ac:dyDescent="0.3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</row>
    <row r="477" spans="1:18" ht="15.5" x14ac:dyDescent="0.3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</row>
    <row r="478" spans="1:18" ht="15.5" x14ac:dyDescent="0.3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</row>
    <row r="479" spans="1:18" ht="15.5" x14ac:dyDescent="0.3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</row>
    <row r="480" spans="1:18" ht="15.5" x14ac:dyDescent="0.3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</row>
    <row r="481" spans="1:18" ht="15.5" x14ac:dyDescent="0.3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</row>
    <row r="482" spans="1:18" ht="15.5" x14ac:dyDescent="0.3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</row>
    <row r="483" spans="1:18" ht="15.5" x14ac:dyDescent="0.3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</row>
    <row r="484" spans="1:18" ht="15.5" x14ac:dyDescent="0.3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</row>
    <row r="485" spans="1:18" ht="15.5" x14ac:dyDescent="0.3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</row>
    <row r="486" spans="1:18" ht="15.5" x14ac:dyDescent="0.3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</row>
    <row r="487" spans="1:18" ht="15.5" x14ac:dyDescent="0.3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</row>
    <row r="488" spans="1:18" ht="15.5" x14ac:dyDescent="0.3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</row>
    <row r="489" spans="1:18" ht="15.5" x14ac:dyDescent="0.3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</row>
    <row r="490" spans="1:18" ht="15.5" x14ac:dyDescent="0.3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</row>
    <row r="491" spans="1:18" ht="15.5" x14ac:dyDescent="0.3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</row>
    <row r="492" spans="1:18" ht="15.5" x14ac:dyDescent="0.3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</row>
    <row r="493" spans="1:18" ht="15.5" x14ac:dyDescent="0.3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</row>
    <row r="494" spans="1:18" ht="15.5" x14ac:dyDescent="0.3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</row>
    <row r="495" spans="1:18" ht="15.5" x14ac:dyDescent="0.3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</row>
    <row r="496" spans="1:18" ht="15.5" x14ac:dyDescent="0.3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</row>
    <row r="497" spans="1:18" ht="15.5" x14ac:dyDescent="0.3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</row>
    <row r="498" spans="1:18" ht="15.5" x14ac:dyDescent="0.3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</row>
    <row r="499" spans="1:18" ht="15.5" x14ac:dyDescent="0.3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</row>
    <row r="500" spans="1:18" ht="15.5" x14ac:dyDescent="0.3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</row>
    <row r="501" spans="1:18" ht="15.5" x14ac:dyDescent="0.3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</row>
    <row r="502" spans="1:18" ht="15.5" x14ac:dyDescent="0.3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</row>
    <row r="503" spans="1:18" ht="15.5" x14ac:dyDescent="0.3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</row>
    <row r="504" spans="1:18" ht="15.5" x14ac:dyDescent="0.3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</row>
    <row r="505" spans="1:18" ht="15.5" x14ac:dyDescent="0.3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</row>
    <row r="506" spans="1:18" ht="15.5" x14ac:dyDescent="0.3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</row>
    <row r="507" spans="1:18" ht="15.5" x14ac:dyDescent="0.3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</row>
    <row r="508" spans="1:18" ht="15.5" x14ac:dyDescent="0.3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</row>
    <row r="509" spans="1:18" ht="15.5" x14ac:dyDescent="0.3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</row>
    <row r="510" spans="1:18" ht="15.5" x14ac:dyDescent="0.3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</row>
    <row r="511" spans="1:18" ht="15.5" x14ac:dyDescent="0.3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</row>
    <row r="512" spans="1:18" ht="15.5" x14ac:dyDescent="0.3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</row>
    <row r="513" spans="1:18" ht="15.5" x14ac:dyDescent="0.3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</row>
    <row r="514" spans="1:18" ht="15.5" x14ac:dyDescent="0.3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</row>
    <row r="515" spans="1:18" ht="15.5" x14ac:dyDescent="0.3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</row>
    <row r="516" spans="1:18" ht="15.5" x14ac:dyDescent="0.3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</row>
    <row r="517" spans="1:18" ht="15.5" x14ac:dyDescent="0.3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</row>
    <row r="518" spans="1:18" ht="15.5" x14ac:dyDescent="0.3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</row>
    <row r="519" spans="1:18" ht="15.5" x14ac:dyDescent="0.3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</row>
    <row r="520" spans="1:18" ht="15.5" x14ac:dyDescent="0.3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</row>
    <row r="521" spans="1:18" ht="15.5" x14ac:dyDescent="0.3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</row>
    <row r="522" spans="1:18" ht="15.5" x14ac:dyDescent="0.3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</row>
    <row r="523" spans="1:18" ht="15.5" x14ac:dyDescent="0.3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</row>
    <row r="524" spans="1:18" ht="15.5" x14ac:dyDescent="0.3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</row>
    <row r="525" spans="1:18" ht="15.5" x14ac:dyDescent="0.3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</row>
    <row r="526" spans="1:18" ht="15.5" x14ac:dyDescent="0.3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</row>
    <row r="527" spans="1:18" ht="15.5" x14ac:dyDescent="0.3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</row>
    <row r="528" spans="1:18" ht="15.5" x14ac:dyDescent="0.3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</row>
    <row r="529" spans="1:18" ht="15.5" x14ac:dyDescent="0.3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</row>
    <row r="530" spans="1:18" ht="15.5" x14ac:dyDescent="0.3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</row>
    <row r="531" spans="1:18" ht="15.5" x14ac:dyDescent="0.3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</row>
    <row r="532" spans="1:18" ht="15.5" x14ac:dyDescent="0.3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</row>
    <row r="533" spans="1:18" ht="15.5" x14ac:dyDescent="0.3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</row>
    <row r="534" spans="1:18" ht="15.5" x14ac:dyDescent="0.3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</row>
    <row r="535" spans="1:18" ht="15.5" x14ac:dyDescent="0.3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</row>
    <row r="536" spans="1:18" ht="15.5" x14ac:dyDescent="0.3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</row>
    <row r="537" spans="1:18" ht="15.5" x14ac:dyDescent="0.3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</row>
    <row r="538" spans="1:18" ht="15.5" x14ac:dyDescent="0.3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</row>
    <row r="539" spans="1:18" ht="15.5" x14ac:dyDescent="0.3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</row>
    <row r="540" spans="1:18" ht="15.5" x14ac:dyDescent="0.3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</row>
    <row r="541" spans="1:18" ht="15.5" x14ac:dyDescent="0.3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</row>
    <row r="542" spans="1:18" ht="15.5" x14ac:dyDescent="0.3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</row>
    <row r="543" spans="1:18" ht="15.5" x14ac:dyDescent="0.3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</row>
    <row r="544" spans="1:18" ht="15.5" x14ac:dyDescent="0.3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</row>
    <row r="545" spans="1:18" ht="15.5" x14ac:dyDescent="0.3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</row>
    <row r="546" spans="1:18" ht="15.5" x14ac:dyDescent="0.3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</row>
    <row r="547" spans="1:18" ht="15.5" x14ac:dyDescent="0.3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</row>
    <row r="548" spans="1:18" ht="15.5" x14ac:dyDescent="0.3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</row>
    <row r="549" spans="1:18" ht="15.5" x14ac:dyDescent="0.3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</row>
    <row r="550" spans="1:18" ht="15.5" x14ac:dyDescent="0.3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</row>
    <row r="551" spans="1:18" ht="15.5" x14ac:dyDescent="0.3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</row>
    <row r="552" spans="1:18" ht="15.5" x14ac:dyDescent="0.3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</row>
    <row r="553" spans="1:18" ht="15.5" x14ac:dyDescent="0.3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</row>
    <row r="554" spans="1:18" ht="15.5" x14ac:dyDescent="0.3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</row>
    <row r="555" spans="1:18" ht="15.5" x14ac:dyDescent="0.3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</row>
    <row r="556" spans="1:18" ht="15.5" x14ac:dyDescent="0.3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</row>
    <row r="557" spans="1:18" ht="15.5" x14ac:dyDescent="0.3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</row>
    <row r="558" spans="1:18" ht="15.5" x14ac:dyDescent="0.3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</row>
    <row r="559" spans="1:18" ht="15.5" x14ac:dyDescent="0.3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</row>
    <row r="560" spans="1:18" ht="15.5" x14ac:dyDescent="0.3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</row>
    <row r="561" spans="1:18" ht="15.5" x14ac:dyDescent="0.3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</row>
    <row r="562" spans="1:18" ht="15.5" x14ac:dyDescent="0.3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</row>
    <row r="563" spans="1:18" ht="15.5" x14ac:dyDescent="0.3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</row>
    <row r="564" spans="1:18" ht="15.5" x14ac:dyDescent="0.3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</row>
    <row r="565" spans="1:18" ht="15.5" x14ac:dyDescent="0.3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</row>
    <row r="566" spans="1:18" ht="15.5" x14ac:dyDescent="0.3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</row>
    <row r="567" spans="1:18" ht="15.5" x14ac:dyDescent="0.3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</row>
    <row r="568" spans="1:18" ht="15.5" x14ac:dyDescent="0.3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</row>
    <row r="569" spans="1:18" ht="15.5" x14ac:dyDescent="0.3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</row>
    <row r="570" spans="1:18" ht="15.5" x14ac:dyDescent="0.3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</row>
    <row r="571" spans="1:18" ht="15.5" x14ac:dyDescent="0.3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</row>
    <row r="572" spans="1:18" ht="15.5" x14ac:dyDescent="0.3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</row>
    <row r="573" spans="1:18" ht="15.5" x14ac:dyDescent="0.3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</row>
    <row r="574" spans="1:18" ht="15.5" x14ac:dyDescent="0.3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</row>
    <row r="575" spans="1:18" ht="15.5" x14ac:dyDescent="0.3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</row>
    <row r="576" spans="1:18" ht="15.5" x14ac:dyDescent="0.3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</row>
    <row r="577" spans="1:18" ht="15.5" x14ac:dyDescent="0.3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</row>
    <row r="578" spans="1:18" ht="15.5" x14ac:dyDescent="0.3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</row>
    <row r="579" spans="1:18" ht="15.5" x14ac:dyDescent="0.3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</row>
    <row r="580" spans="1:18" ht="15.5" x14ac:dyDescent="0.3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</row>
    <row r="581" spans="1:18" ht="15.5" x14ac:dyDescent="0.3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</row>
    <row r="582" spans="1:18" ht="15.5" x14ac:dyDescent="0.3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</row>
    <row r="583" spans="1:18" ht="15.5" x14ac:dyDescent="0.3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</row>
    <row r="584" spans="1:18" ht="15.5" x14ac:dyDescent="0.3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</row>
    <row r="585" spans="1:18" ht="15.5" x14ac:dyDescent="0.3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</row>
    <row r="586" spans="1:18" ht="15.5" x14ac:dyDescent="0.3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</row>
    <row r="587" spans="1:18" ht="15.5" x14ac:dyDescent="0.3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</row>
    <row r="588" spans="1:18" ht="15.5" x14ac:dyDescent="0.3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</row>
    <row r="589" spans="1:18" ht="15.5" x14ac:dyDescent="0.3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</row>
    <row r="590" spans="1:18" ht="15.5" x14ac:dyDescent="0.3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</row>
    <row r="591" spans="1:18" ht="15.5" x14ac:dyDescent="0.3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</row>
    <row r="592" spans="1:18" ht="15.5" x14ac:dyDescent="0.3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</row>
    <row r="593" spans="1:18" ht="15.5" x14ac:dyDescent="0.3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</row>
    <row r="594" spans="1:18" ht="15.5" x14ac:dyDescent="0.3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</row>
    <row r="595" spans="1:18" ht="15.5" x14ac:dyDescent="0.3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</row>
    <row r="596" spans="1:18" ht="15.5" x14ac:dyDescent="0.3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</row>
    <row r="597" spans="1:18" ht="15.5" x14ac:dyDescent="0.3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</row>
    <row r="598" spans="1:18" ht="15.5" x14ac:dyDescent="0.3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</row>
    <row r="599" spans="1:18" ht="15.5" x14ac:dyDescent="0.3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</row>
    <row r="600" spans="1:18" ht="15.5" x14ac:dyDescent="0.3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</row>
    <row r="601" spans="1:18" ht="15.5" x14ac:dyDescent="0.3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</row>
    <row r="602" spans="1:18" ht="15.5" x14ac:dyDescent="0.3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</row>
    <row r="603" spans="1:18" ht="15.5" x14ac:dyDescent="0.3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</row>
    <row r="604" spans="1:18" ht="15.5" x14ac:dyDescent="0.3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</row>
    <row r="605" spans="1:18" ht="15.5" x14ac:dyDescent="0.3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</row>
    <row r="606" spans="1:18" ht="15.5" x14ac:dyDescent="0.3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</row>
    <row r="607" spans="1:18" ht="15.5" x14ac:dyDescent="0.3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</row>
    <row r="608" spans="1:18" ht="15.5" x14ac:dyDescent="0.3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</row>
    <row r="609" spans="1:18" ht="15.5" x14ac:dyDescent="0.3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</row>
    <row r="610" spans="1:18" ht="15.5" x14ac:dyDescent="0.3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</row>
    <row r="611" spans="1:18" ht="15.5" x14ac:dyDescent="0.3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</row>
    <row r="612" spans="1:18" ht="15.5" x14ac:dyDescent="0.3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</row>
    <row r="613" spans="1:18" ht="15.5" x14ac:dyDescent="0.3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</row>
    <row r="614" spans="1:18" ht="15.5" x14ac:dyDescent="0.3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</row>
    <row r="615" spans="1:18" ht="15.5" x14ac:dyDescent="0.3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</row>
    <row r="616" spans="1:18" ht="15.5" x14ac:dyDescent="0.3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</row>
    <row r="617" spans="1:18" ht="15.5" x14ac:dyDescent="0.3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</row>
    <row r="618" spans="1:18" ht="15.5" x14ac:dyDescent="0.3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</row>
    <row r="619" spans="1:18" ht="15.5" x14ac:dyDescent="0.3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</row>
    <row r="620" spans="1:18" ht="15.5" x14ac:dyDescent="0.3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</row>
    <row r="621" spans="1:18" ht="15.5" x14ac:dyDescent="0.3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</row>
    <row r="622" spans="1:18" ht="15.5" x14ac:dyDescent="0.3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</row>
    <row r="623" spans="1:18" ht="15.5" x14ac:dyDescent="0.3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</row>
    <row r="624" spans="1:18" ht="15.5" x14ac:dyDescent="0.3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</row>
    <row r="625" spans="1:18" ht="15.5" x14ac:dyDescent="0.3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</row>
    <row r="626" spans="1:18" ht="15.5" x14ac:dyDescent="0.3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</row>
    <row r="627" spans="1:18" ht="15.5" x14ac:dyDescent="0.3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</row>
    <row r="628" spans="1:18" ht="15.5" x14ac:dyDescent="0.3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</row>
    <row r="629" spans="1:18" ht="15.5" x14ac:dyDescent="0.3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</row>
    <row r="630" spans="1:18" ht="15.5" x14ac:dyDescent="0.3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</row>
    <row r="631" spans="1:18" ht="15.5" x14ac:dyDescent="0.3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</row>
    <row r="632" spans="1:18" ht="15.5" x14ac:dyDescent="0.3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</row>
    <row r="633" spans="1:18" ht="15.5" x14ac:dyDescent="0.3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</row>
    <row r="634" spans="1:18" ht="15.5" x14ac:dyDescent="0.3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</row>
    <row r="635" spans="1:18" ht="15.5" x14ac:dyDescent="0.3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</row>
    <row r="636" spans="1:18" ht="15.5" x14ac:dyDescent="0.3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</row>
    <row r="637" spans="1:18" ht="15.5" x14ac:dyDescent="0.3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</row>
    <row r="638" spans="1:18" ht="15.5" x14ac:dyDescent="0.3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</row>
    <row r="639" spans="1:18" ht="15.5" x14ac:dyDescent="0.3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</row>
    <row r="640" spans="1:18" ht="15.5" x14ac:dyDescent="0.3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</row>
    <row r="641" spans="1:18" ht="15.5" x14ac:dyDescent="0.3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</row>
    <row r="642" spans="1:18" ht="15.5" x14ac:dyDescent="0.3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</row>
    <row r="643" spans="1:18" ht="15.5" x14ac:dyDescent="0.3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</row>
    <row r="644" spans="1:18" ht="15.5" x14ac:dyDescent="0.3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</row>
    <row r="645" spans="1:18" ht="15.5" x14ac:dyDescent="0.3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</row>
    <row r="646" spans="1:18" ht="15.5" x14ac:dyDescent="0.3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</row>
    <row r="647" spans="1:18" ht="15.5" x14ac:dyDescent="0.3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</row>
    <row r="648" spans="1:18" ht="15.5" x14ac:dyDescent="0.3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</row>
    <row r="649" spans="1:18" ht="15.5" x14ac:dyDescent="0.3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</row>
    <row r="650" spans="1:18" ht="15.5" x14ac:dyDescent="0.3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</row>
    <row r="651" spans="1:18" ht="15.5" x14ac:dyDescent="0.3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</row>
    <row r="652" spans="1:18" ht="15.5" x14ac:dyDescent="0.3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</row>
    <row r="653" spans="1:18" ht="15.5" x14ac:dyDescent="0.3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</row>
    <row r="654" spans="1:18" ht="15.5" x14ac:dyDescent="0.3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</row>
    <row r="655" spans="1:18" ht="15.5" x14ac:dyDescent="0.3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</row>
    <row r="656" spans="1:18" ht="15.5" x14ac:dyDescent="0.3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</row>
    <row r="657" spans="1:18" ht="15.5" x14ac:dyDescent="0.3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</row>
    <row r="658" spans="1:18" ht="15.5" x14ac:dyDescent="0.3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</row>
    <row r="659" spans="1:18" ht="15.5" x14ac:dyDescent="0.3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</row>
    <row r="660" spans="1:18" ht="15.5" x14ac:dyDescent="0.3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</row>
    <row r="661" spans="1:18" ht="15.5" x14ac:dyDescent="0.3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</row>
    <row r="662" spans="1:18" ht="15.5" x14ac:dyDescent="0.3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</row>
    <row r="663" spans="1:18" ht="15.5" x14ac:dyDescent="0.3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</row>
    <row r="664" spans="1:18" ht="15.5" x14ac:dyDescent="0.3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</row>
    <row r="665" spans="1:18" ht="15.5" x14ac:dyDescent="0.3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</row>
    <row r="666" spans="1:18" ht="15.5" x14ac:dyDescent="0.3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</row>
    <row r="667" spans="1:18" ht="15.5" x14ac:dyDescent="0.3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</row>
    <row r="668" spans="1:18" ht="15.5" x14ac:dyDescent="0.3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</row>
    <row r="669" spans="1:18" ht="15.5" x14ac:dyDescent="0.3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</row>
    <row r="670" spans="1:18" ht="15.5" x14ac:dyDescent="0.3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</row>
    <row r="671" spans="1:18" ht="15.5" x14ac:dyDescent="0.3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</row>
    <row r="672" spans="1:18" ht="15.5" x14ac:dyDescent="0.3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</row>
    <row r="673" spans="1:18" ht="15.5" x14ac:dyDescent="0.3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</row>
    <row r="674" spans="1:18" ht="15.5" x14ac:dyDescent="0.3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</row>
    <row r="675" spans="1:18" ht="15.5" x14ac:dyDescent="0.3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</row>
    <row r="676" spans="1:18" ht="15.5" x14ac:dyDescent="0.3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</row>
    <row r="677" spans="1:18" ht="15.5" x14ac:dyDescent="0.3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</row>
    <row r="678" spans="1:18" ht="15.5" x14ac:dyDescent="0.3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</row>
    <row r="679" spans="1:18" ht="15.5" x14ac:dyDescent="0.3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</row>
    <row r="680" spans="1:18" ht="15.5" x14ac:dyDescent="0.3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</row>
    <row r="681" spans="1:18" ht="15.5" x14ac:dyDescent="0.3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</row>
    <row r="682" spans="1:18" ht="15.5" x14ac:dyDescent="0.3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</row>
    <row r="683" spans="1:18" ht="15.5" x14ac:dyDescent="0.3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</row>
    <row r="684" spans="1:18" ht="15.5" x14ac:dyDescent="0.3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</row>
    <row r="685" spans="1:18" ht="15.5" x14ac:dyDescent="0.3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</row>
    <row r="686" spans="1:18" ht="15.5" x14ac:dyDescent="0.3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</row>
    <row r="687" spans="1:18" ht="15.5" x14ac:dyDescent="0.3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</row>
    <row r="688" spans="1:18" ht="15.5" x14ac:dyDescent="0.3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</row>
    <row r="689" spans="1:18" ht="15.5" x14ac:dyDescent="0.3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</row>
    <row r="690" spans="1:18" ht="15.5" x14ac:dyDescent="0.3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</row>
    <row r="691" spans="1:18" ht="15.5" x14ac:dyDescent="0.3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</row>
    <row r="692" spans="1:18" ht="15.5" x14ac:dyDescent="0.3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</row>
    <row r="693" spans="1:18" ht="15.5" x14ac:dyDescent="0.3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</row>
    <row r="694" spans="1:18" ht="15.5" x14ac:dyDescent="0.3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</row>
    <row r="695" spans="1:18" ht="15.5" x14ac:dyDescent="0.3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</row>
    <row r="696" spans="1:18" ht="15.5" x14ac:dyDescent="0.3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</row>
    <row r="697" spans="1:18" ht="15.5" x14ac:dyDescent="0.3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</row>
    <row r="698" spans="1:18" ht="15.5" x14ac:dyDescent="0.3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</row>
    <row r="699" spans="1:18" ht="15.5" x14ac:dyDescent="0.3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</row>
    <row r="700" spans="1:18" ht="15.5" x14ac:dyDescent="0.3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</row>
    <row r="701" spans="1:18" ht="15.5" x14ac:dyDescent="0.3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</row>
    <row r="702" spans="1:18" ht="15.5" x14ac:dyDescent="0.3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</row>
    <row r="703" spans="1:18" ht="15.5" x14ac:dyDescent="0.3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</row>
    <row r="704" spans="1:18" ht="15.5" x14ac:dyDescent="0.3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</row>
    <row r="705" spans="1:18" ht="15.5" x14ac:dyDescent="0.3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</row>
    <row r="706" spans="1:18" ht="15.5" x14ac:dyDescent="0.3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</row>
    <row r="707" spans="1:18" ht="15.5" x14ac:dyDescent="0.3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</row>
    <row r="708" spans="1:18" ht="15.5" x14ac:dyDescent="0.3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</row>
    <row r="709" spans="1:18" ht="15.5" x14ac:dyDescent="0.3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</row>
    <row r="710" spans="1:18" ht="15.5" x14ac:dyDescent="0.3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</row>
    <row r="711" spans="1:18" ht="15.5" x14ac:dyDescent="0.3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</row>
    <row r="712" spans="1:18" ht="15.5" x14ac:dyDescent="0.3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</row>
    <row r="713" spans="1:18" ht="15.5" x14ac:dyDescent="0.3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</row>
    <row r="714" spans="1:18" ht="15.5" x14ac:dyDescent="0.3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</row>
    <row r="715" spans="1:18" ht="15.5" x14ac:dyDescent="0.3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</row>
    <row r="716" spans="1:18" ht="15.5" x14ac:dyDescent="0.3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</row>
    <row r="717" spans="1:18" ht="15.5" x14ac:dyDescent="0.3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</row>
    <row r="718" spans="1:18" ht="15.5" x14ac:dyDescent="0.3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</row>
    <row r="719" spans="1:18" ht="15.5" x14ac:dyDescent="0.3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</row>
    <row r="720" spans="1:18" ht="15.5" x14ac:dyDescent="0.3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</row>
    <row r="721" spans="1:18" ht="15.5" x14ac:dyDescent="0.3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</row>
    <row r="722" spans="1:18" ht="15.5" x14ac:dyDescent="0.3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</row>
    <row r="723" spans="1:18" ht="15.5" x14ac:dyDescent="0.3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</row>
    <row r="724" spans="1:18" ht="15.5" x14ac:dyDescent="0.3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</row>
    <row r="725" spans="1:18" ht="15.5" x14ac:dyDescent="0.3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</row>
    <row r="726" spans="1:18" ht="15.5" x14ac:dyDescent="0.3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</row>
    <row r="727" spans="1:18" ht="15.5" x14ac:dyDescent="0.3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</row>
    <row r="728" spans="1:18" ht="15.5" x14ac:dyDescent="0.3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</row>
    <row r="729" spans="1:18" ht="15.5" x14ac:dyDescent="0.3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</row>
    <row r="730" spans="1:18" ht="15.5" x14ac:dyDescent="0.3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</row>
    <row r="731" spans="1:18" ht="15.5" x14ac:dyDescent="0.3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</row>
    <row r="732" spans="1:18" ht="15.5" x14ac:dyDescent="0.3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</row>
    <row r="733" spans="1:18" ht="15.5" x14ac:dyDescent="0.3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</row>
    <row r="734" spans="1:18" ht="15.5" x14ac:dyDescent="0.3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</row>
    <row r="735" spans="1:18" ht="15.5" x14ac:dyDescent="0.3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</row>
    <row r="736" spans="1:18" ht="15.5" x14ac:dyDescent="0.3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</row>
    <row r="737" spans="1:18" ht="15.5" x14ac:dyDescent="0.3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</row>
    <row r="738" spans="1:18" ht="15.5" x14ac:dyDescent="0.3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</row>
    <row r="739" spans="1:18" ht="15.5" x14ac:dyDescent="0.3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</row>
    <row r="740" spans="1:18" ht="15.5" x14ac:dyDescent="0.3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</row>
    <row r="741" spans="1:18" ht="15.5" x14ac:dyDescent="0.3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</row>
    <row r="742" spans="1:18" ht="15.5" x14ac:dyDescent="0.3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</row>
    <row r="743" spans="1:18" ht="15.5" x14ac:dyDescent="0.3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</row>
    <row r="744" spans="1:18" ht="15.5" x14ac:dyDescent="0.3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ht="15.5" x14ac:dyDescent="0.3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ht="15.5" x14ac:dyDescent="0.3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ht="15.5" x14ac:dyDescent="0.3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ht="15.5" x14ac:dyDescent="0.3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</row>
    <row r="749" spans="1:18" ht="15.5" x14ac:dyDescent="0.3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</row>
    <row r="750" spans="1:18" ht="15.5" x14ac:dyDescent="0.3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</row>
    <row r="751" spans="1:18" ht="15.5" x14ac:dyDescent="0.3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</row>
    <row r="752" spans="1:18" ht="15.5" x14ac:dyDescent="0.3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</row>
    <row r="753" spans="1:18" ht="15.5" x14ac:dyDescent="0.3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</row>
    <row r="754" spans="1:18" ht="15.5" x14ac:dyDescent="0.3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</row>
    <row r="755" spans="1:18" ht="15.5" x14ac:dyDescent="0.3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</row>
    <row r="756" spans="1:18" ht="15.5" x14ac:dyDescent="0.3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</row>
    <row r="757" spans="1:18" ht="15.5" x14ac:dyDescent="0.3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</row>
    <row r="758" spans="1:18" ht="15.5" x14ac:dyDescent="0.3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</row>
    <row r="759" spans="1:18" ht="15.5" x14ac:dyDescent="0.3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</row>
    <row r="760" spans="1:18" ht="15.5" x14ac:dyDescent="0.3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</row>
    <row r="761" spans="1:18" ht="15.5" x14ac:dyDescent="0.3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</row>
    <row r="762" spans="1:18" ht="15.5" x14ac:dyDescent="0.3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</row>
    <row r="763" spans="1:18" ht="15.5" x14ac:dyDescent="0.3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</row>
    <row r="764" spans="1:18" ht="15.5" x14ac:dyDescent="0.3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</row>
    <row r="765" spans="1:18" ht="15.5" x14ac:dyDescent="0.3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</row>
    <row r="766" spans="1:18" ht="15.5" x14ac:dyDescent="0.3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</row>
    <row r="767" spans="1:18" ht="15.5" x14ac:dyDescent="0.3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</row>
    <row r="768" spans="1:18" ht="15.5" x14ac:dyDescent="0.3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</row>
    <row r="769" spans="1:18" ht="15.5" x14ac:dyDescent="0.3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</row>
    <row r="770" spans="1:18" ht="15.5" x14ac:dyDescent="0.3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</row>
    <row r="771" spans="1:18" ht="15.5" x14ac:dyDescent="0.3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</row>
    <row r="772" spans="1:18" ht="15.5" x14ac:dyDescent="0.3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</row>
    <row r="773" spans="1:18" ht="15.5" x14ac:dyDescent="0.3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</row>
    <row r="774" spans="1:18" ht="15.5" x14ac:dyDescent="0.3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</row>
    <row r="775" spans="1:18" ht="15.5" x14ac:dyDescent="0.3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</row>
    <row r="776" spans="1:18" ht="15.5" x14ac:dyDescent="0.3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</row>
    <row r="777" spans="1:18" ht="15.5" x14ac:dyDescent="0.3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</row>
    <row r="778" spans="1:18" ht="15.5" x14ac:dyDescent="0.3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</row>
    <row r="779" spans="1:18" ht="15.5" x14ac:dyDescent="0.3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</row>
    <row r="780" spans="1:18" ht="15.5" x14ac:dyDescent="0.3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</row>
    <row r="781" spans="1:18" ht="15.5" x14ac:dyDescent="0.3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</row>
    <row r="782" spans="1:18" ht="15.5" x14ac:dyDescent="0.3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</row>
    <row r="783" spans="1:18" ht="15.5" x14ac:dyDescent="0.3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</row>
    <row r="784" spans="1:18" ht="15.5" x14ac:dyDescent="0.3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</row>
    <row r="785" spans="1:18" ht="15.5" x14ac:dyDescent="0.3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</row>
    <row r="786" spans="1:18" ht="15.5" x14ac:dyDescent="0.3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</row>
    <row r="787" spans="1:18" ht="15.5" x14ac:dyDescent="0.3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</row>
    <row r="788" spans="1:18" ht="15.5" x14ac:dyDescent="0.3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</row>
    <row r="789" spans="1:18" ht="15.5" x14ac:dyDescent="0.3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</row>
    <row r="790" spans="1:18" ht="15.5" x14ac:dyDescent="0.3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</row>
    <row r="791" spans="1:18" ht="15.5" x14ac:dyDescent="0.3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</row>
    <row r="792" spans="1:18" ht="15.5" x14ac:dyDescent="0.3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</row>
    <row r="793" spans="1:18" ht="15.5" x14ac:dyDescent="0.3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</row>
    <row r="794" spans="1:18" ht="15.5" x14ac:dyDescent="0.3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</row>
    <row r="795" spans="1:18" ht="15.5" x14ac:dyDescent="0.3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</row>
    <row r="796" spans="1:18" ht="15.5" x14ac:dyDescent="0.3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</row>
    <row r="797" spans="1:18" ht="15.5" x14ac:dyDescent="0.3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</row>
    <row r="798" spans="1:18" ht="15.5" x14ac:dyDescent="0.3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</row>
    <row r="799" spans="1:18" ht="15.5" x14ac:dyDescent="0.3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</row>
    <row r="800" spans="1:18" ht="15.5" x14ac:dyDescent="0.3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</row>
    <row r="801" spans="1:18" ht="15.5" x14ac:dyDescent="0.3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</row>
    <row r="802" spans="1:18" ht="15.5" x14ac:dyDescent="0.3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</row>
    <row r="803" spans="1:18" ht="15.5" x14ac:dyDescent="0.3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</row>
    <row r="804" spans="1:18" ht="15.5" x14ac:dyDescent="0.3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</row>
    <row r="805" spans="1:18" ht="15.5" x14ac:dyDescent="0.3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</row>
    <row r="806" spans="1:18" ht="15.5" x14ac:dyDescent="0.3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</row>
    <row r="807" spans="1:18" ht="15.5" x14ac:dyDescent="0.3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</row>
    <row r="808" spans="1:18" ht="15.5" x14ac:dyDescent="0.3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</row>
    <row r="809" spans="1:18" ht="15.5" x14ac:dyDescent="0.3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</row>
    <row r="810" spans="1:18" ht="15.5" x14ac:dyDescent="0.3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</row>
    <row r="811" spans="1:18" ht="15.5" x14ac:dyDescent="0.3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</row>
    <row r="812" spans="1:18" ht="15.5" x14ac:dyDescent="0.3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</row>
    <row r="813" spans="1:18" ht="15.5" x14ac:dyDescent="0.3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</row>
    <row r="814" spans="1:18" ht="15.5" x14ac:dyDescent="0.3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</row>
    <row r="815" spans="1:18" ht="15.5" x14ac:dyDescent="0.3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</row>
    <row r="816" spans="1:18" ht="15.5" x14ac:dyDescent="0.3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</row>
    <row r="817" spans="1:18" ht="15.5" x14ac:dyDescent="0.3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</row>
    <row r="818" spans="1:18" ht="15.5" x14ac:dyDescent="0.3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</row>
    <row r="819" spans="1:18" ht="15.5" x14ac:dyDescent="0.3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</row>
    <row r="820" spans="1:18" ht="15.5" x14ac:dyDescent="0.3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</row>
    <row r="821" spans="1:18" ht="15.5" x14ac:dyDescent="0.3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</row>
    <row r="822" spans="1:18" ht="15.5" x14ac:dyDescent="0.3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</row>
    <row r="823" spans="1:18" ht="15.5" x14ac:dyDescent="0.3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</row>
    <row r="824" spans="1:18" ht="15.5" x14ac:dyDescent="0.3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</row>
    <row r="825" spans="1:18" ht="15.5" x14ac:dyDescent="0.3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</row>
    <row r="826" spans="1:18" ht="15.5" x14ac:dyDescent="0.3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</row>
    <row r="827" spans="1:18" ht="15.5" x14ac:dyDescent="0.3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</row>
    <row r="828" spans="1:18" ht="15.5" x14ac:dyDescent="0.3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</row>
    <row r="829" spans="1:18" ht="15.5" x14ac:dyDescent="0.3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</row>
    <row r="830" spans="1:18" ht="15.5" x14ac:dyDescent="0.3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</row>
    <row r="831" spans="1:18" ht="15.5" x14ac:dyDescent="0.3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</row>
    <row r="832" spans="1:18" ht="15.5" x14ac:dyDescent="0.3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</row>
    <row r="833" spans="1:18" ht="15.5" x14ac:dyDescent="0.3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</row>
    <row r="834" spans="1:18" ht="15.5" x14ac:dyDescent="0.3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</row>
    <row r="835" spans="1:18" ht="15.5" x14ac:dyDescent="0.3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</row>
    <row r="836" spans="1:18" ht="15.5" x14ac:dyDescent="0.3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</row>
    <row r="837" spans="1:18" ht="15.5" x14ac:dyDescent="0.3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</row>
    <row r="838" spans="1:18" ht="15.5" x14ac:dyDescent="0.3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</row>
    <row r="839" spans="1:18" ht="15.5" x14ac:dyDescent="0.3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</row>
    <row r="840" spans="1:18" ht="15.5" x14ac:dyDescent="0.3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</row>
    <row r="841" spans="1:18" ht="15.5" x14ac:dyDescent="0.3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</row>
    <row r="842" spans="1:18" ht="15.5" x14ac:dyDescent="0.3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</row>
    <row r="843" spans="1:18" ht="15.5" x14ac:dyDescent="0.3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</row>
    <row r="844" spans="1:18" ht="15.5" x14ac:dyDescent="0.3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</row>
    <row r="845" spans="1:18" ht="15.5" x14ac:dyDescent="0.3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</row>
    <row r="846" spans="1:18" ht="15.5" x14ac:dyDescent="0.3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</row>
    <row r="847" spans="1:18" ht="15.5" x14ac:dyDescent="0.3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</row>
    <row r="848" spans="1:18" ht="15.5" x14ac:dyDescent="0.3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</row>
    <row r="849" spans="1:18" ht="15.5" x14ac:dyDescent="0.3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</row>
    <row r="850" spans="1:18" ht="15.5" x14ac:dyDescent="0.3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</row>
    <row r="851" spans="1:18" ht="15.5" x14ac:dyDescent="0.3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</row>
    <row r="852" spans="1:18" ht="15.5" x14ac:dyDescent="0.3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</row>
    <row r="853" spans="1:18" ht="15.5" x14ac:dyDescent="0.3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</row>
    <row r="854" spans="1:18" ht="15.5" x14ac:dyDescent="0.3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</row>
    <row r="855" spans="1:18" ht="15.5" x14ac:dyDescent="0.3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</row>
    <row r="856" spans="1:18" ht="15.5" x14ac:dyDescent="0.3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</row>
    <row r="857" spans="1:18" ht="15.5" x14ac:dyDescent="0.3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</row>
    <row r="858" spans="1:18" ht="15.5" x14ac:dyDescent="0.3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</row>
    <row r="859" spans="1:18" ht="15.5" x14ac:dyDescent="0.3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</row>
    <row r="860" spans="1:18" ht="15.5" x14ac:dyDescent="0.3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</row>
    <row r="861" spans="1:18" ht="15.5" x14ac:dyDescent="0.3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</row>
    <row r="862" spans="1:18" ht="15.5" x14ac:dyDescent="0.3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</row>
    <row r="863" spans="1:18" ht="15.5" x14ac:dyDescent="0.3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</row>
    <row r="864" spans="1:18" ht="15.5" x14ac:dyDescent="0.3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</row>
    <row r="865" spans="1:18" ht="15.5" x14ac:dyDescent="0.3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</row>
    <row r="866" spans="1:18" ht="15.5" x14ac:dyDescent="0.3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</row>
    <row r="867" spans="1:18" ht="15.5" x14ac:dyDescent="0.3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</row>
    <row r="868" spans="1:18" ht="15.5" x14ac:dyDescent="0.3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</row>
    <row r="869" spans="1:18" ht="15.5" x14ac:dyDescent="0.3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</row>
    <row r="870" spans="1:18" ht="15.5" x14ac:dyDescent="0.3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</row>
    <row r="871" spans="1:18" ht="15.5" x14ac:dyDescent="0.3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</row>
    <row r="872" spans="1:18" ht="15.5" x14ac:dyDescent="0.3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</row>
    <row r="873" spans="1:18" ht="15.5" x14ac:dyDescent="0.3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</row>
    <row r="874" spans="1:18" ht="15.5" x14ac:dyDescent="0.3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</row>
    <row r="875" spans="1:18" ht="15.5" x14ac:dyDescent="0.3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</row>
    <row r="876" spans="1:18" ht="15.5" x14ac:dyDescent="0.3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</row>
    <row r="877" spans="1:18" ht="15.5" x14ac:dyDescent="0.3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</row>
    <row r="878" spans="1:18" ht="15.5" x14ac:dyDescent="0.3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</row>
    <row r="879" spans="1:18" ht="15.5" x14ac:dyDescent="0.3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</row>
    <row r="880" spans="1:18" ht="15.5" x14ac:dyDescent="0.3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</row>
    <row r="881" spans="1:18" ht="15.5" x14ac:dyDescent="0.3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</row>
    <row r="882" spans="1:18" ht="15.5" x14ac:dyDescent="0.3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</row>
    <row r="883" spans="1:18" ht="15.5" x14ac:dyDescent="0.3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</row>
    <row r="884" spans="1:18" ht="15.5" x14ac:dyDescent="0.3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</row>
    <row r="885" spans="1:18" ht="15.5" x14ac:dyDescent="0.3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</row>
    <row r="886" spans="1:18" ht="15.5" x14ac:dyDescent="0.3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</row>
    <row r="887" spans="1:18" ht="15.5" x14ac:dyDescent="0.3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</row>
    <row r="888" spans="1:18" ht="15.5" x14ac:dyDescent="0.3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</row>
    <row r="889" spans="1:18" ht="15.5" x14ac:dyDescent="0.3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</row>
    <row r="890" spans="1:18" ht="15.5" x14ac:dyDescent="0.3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</row>
    <row r="891" spans="1:18" ht="15.5" x14ac:dyDescent="0.3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</row>
    <row r="892" spans="1:18" ht="15.5" x14ac:dyDescent="0.3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</row>
    <row r="893" spans="1:18" ht="15.5" x14ac:dyDescent="0.3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</row>
    <row r="894" spans="1:18" ht="15.5" x14ac:dyDescent="0.3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</row>
    <row r="895" spans="1:18" ht="15.5" x14ac:dyDescent="0.3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</row>
    <row r="896" spans="1:18" ht="15.5" x14ac:dyDescent="0.3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</row>
    <row r="897" spans="1:18" ht="15.5" x14ac:dyDescent="0.3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</row>
    <row r="898" spans="1:18" ht="15.5" x14ac:dyDescent="0.3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</row>
    <row r="899" spans="1:18" ht="15.5" x14ac:dyDescent="0.3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</row>
    <row r="900" spans="1:18" ht="15.5" x14ac:dyDescent="0.3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</row>
    <row r="901" spans="1:18" ht="15.5" x14ac:dyDescent="0.3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</row>
    <row r="902" spans="1:18" ht="15.5" x14ac:dyDescent="0.3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</row>
    <row r="903" spans="1:18" ht="15.5" x14ac:dyDescent="0.3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</row>
    <row r="904" spans="1:18" ht="15.5" x14ac:dyDescent="0.3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</row>
    <row r="905" spans="1:18" ht="15.5" x14ac:dyDescent="0.3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</row>
    <row r="906" spans="1:18" ht="15.5" x14ac:dyDescent="0.3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</row>
    <row r="907" spans="1:18" ht="15.5" x14ac:dyDescent="0.3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</row>
    <row r="908" spans="1:18" ht="15.5" x14ac:dyDescent="0.3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</row>
    <row r="909" spans="1:18" ht="15.5" x14ac:dyDescent="0.3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</row>
    <row r="910" spans="1:18" ht="15.5" x14ac:dyDescent="0.3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</row>
    <row r="911" spans="1:18" ht="15.5" x14ac:dyDescent="0.3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</row>
    <row r="912" spans="1:18" ht="15.5" x14ac:dyDescent="0.3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</row>
    <row r="913" spans="1:18" ht="15.5" x14ac:dyDescent="0.3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</row>
    <row r="914" spans="1:18" ht="15.5" x14ac:dyDescent="0.3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</row>
    <row r="915" spans="1:18" ht="15.5" x14ac:dyDescent="0.3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</row>
    <row r="916" spans="1:18" ht="15.5" x14ac:dyDescent="0.3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</row>
    <row r="917" spans="1:18" ht="15.5" x14ac:dyDescent="0.3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</row>
    <row r="918" spans="1:18" ht="15.5" x14ac:dyDescent="0.3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</row>
    <row r="919" spans="1:18" ht="15.5" x14ac:dyDescent="0.3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</row>
    <row r="920" spans="1:18" ht="15.5" x14ac:dyDescent="0.3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</row>
    <row r="921" spans="1:18" ht="15.5" x14ac:dyDescent="0.3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</row>
    <row r="922" spans="1:18" ht="15.5" x14ac:dyDescent="0.3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</row>
    <row r="923" spans="1:18" ht="15.5" x14ac:dyDescent="0.3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</row>
    <row r="924" spans="1:18" ht="15.5" x14ac:dyDescent="0.3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</row>
    <row r="925" spans="1:18" ht="15.5" x14ac:dyDescent="0.3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</row>
    <row r="926" spans="1:18" ht="15.5" x14ac:dyDescent="0.3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</row>
    <row r="927" spans="1:18" ht="15.5" x14ac:dyDescent="0.3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</row>
    <row r="928" spans="1:18" ht="15.5" x14ac:dyDescent="0.3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</row>
    <row r="929" spans="1:18" ht="15.5" x14ac:dyDescent="0.3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</row>
    <row r="930" spans="1:18" ht="15.5" x14ac:dyDescent="0.3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</row>
    <row r="931" spans="1:18" ht="15.5" x14ac:dyDescent="0.3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</row>
    <row r="932" spans="1:18" ht="15.5" x14ac:dyDescent="0.3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</row>
    <row r="933" spans="1:18" ht="15.5" x14ac:dyDescent="0.3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</row>
    <row r="934" spans="1:18" ht="15.5" x14ac:dyDescent="0.3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</row>
    <row r="935" spans="1:18" ht="15.5" x14ac:dyDescent="0.3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</row>
    <row r="936" spans="1:18" ht="15.5" x14ac:dyDescent="0.3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</row>
    <row r="937" spans="1:18" ht="15.5" x14ac:dyDescent="0.3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</row>
    <row r="938" spans="1:18" ht="15.5" x14ac:dyDescent="0.3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</row>
    <row r="939" spans="1:18" ht="15.5" x14ac:dyDescent="0.3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</row>
    <row r="940" spans="1:18" ht="15.5" x14ac:dyDescent="0.3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</row>
    <row r="941" spans="1:18" ht="15.5" x14ac:dyDescent="0.3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</row>
    <row r="942" spans="1:18" ht="15.5" x14ac:dyDescent="0.3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</row>
    <row r="943" spans="1:18" ht="15.5" x14ac:dyDescent="0.3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</row>
    <row r="944" spans="1:18" ht="15.5" x14ac:dyDescent="0.3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</row>
    <row r="945" spans="1:18" ht="15.5" x14ac:dyDescent="0.3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</row>
    <row r="946" spans="1:18" ht="15.5" x14ac:dyDescent="0.3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</row>
    <row r="947" spans="1:18" ht="15.5" x14ac:dyDescent="0.3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</row>
    <row r="948" spans="1:18" ht="15.5" x14ac:dyDescent="0.3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</row>
    <row r="949" spans="1:18" ht="15.5" x14ac:dyDescent="0.3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</row>
    <row r="950" spans="1:18" ht="15.5" x14ac:dyDescent="0.3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</row>
    <row r="951" spans="1:18" ht="15.5" x14ac:dyDescent="0.3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</row>
    <row r="952" spans="1:18" ht="15.5" x14ac:dyDescent="0.3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</row>
    <row r="953" spans="1:18" ht="15.5" x14ac:dyDescent="0.3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</row>
    <row r="954" spans="1:18" ht="15.5" x14ac:dyDescent="0.3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</row>
    <row r="955" spans="1:18" ht="15.5" x14ac:dyDescent="0.3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</row>
    <row r="956" spans="1:18" ht="15.5" x14ac:dyDescent="0.3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</row>
    <row r="957" spans="1:18" ht="15.5" x14ac:dyDescent="0.3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</row>
    <row r="958" spans="1:18" ht="15.5" x14ac:dyDescent="0.3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</row>
    <row r="959" spans="1:18" ht="15.5" x14ac:dyDescent="0.3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</row>
    <row r="960" spans="1:18" ht="15.5" x14ac:dyDescent="0.3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</row>
    <row r="961" spans="1:18" ht="15.5" x14ac:dyDescent="0.3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</row>
    <row r="962" spans="1:18" ht="15.5" x14ac:dyDescent="0.3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</row>
    <row r="963" spans="1:18" ht="15.5" x14ac:dyDescent="0.3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</row>
    <row r="964" spans="1:18" ht="15.5" x14ac:dyDescent="0.3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</row>
    <row r="965" spans="1:18" ht="15.5" x14ac:dyDescent="0.3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</row>
    <row r="966" spans="1:18" ht="15.5" x14ac:dyDescent="0.3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</row>
    <row r="967" spans="1:18" ht="15.5" x14ac:dyDescent="0.3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</row>
    <row r="968" spans="1:18" ht="15.5" x14ac:dyDescent="0.3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</row>
    <row r="969" spans="1:18" ht="15.5" x14ac:dyDescent="0.3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</row>
    <row r="970" spans="1:18" ht="15.5" x14ac:dyDescent="0.3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</row>
    <row r="971" spans="1:18" ht="15.5" x14ac:dyDescent="0.3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</row>
    <row r="972" spans="1:18" ht="15.5" x14ac:dyDescent="0.3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</row>
    <row r="973" spans="1:18" ht="15.5" x14ac:dyDescent="0.3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</row>
    <row r="974" spans="1:18" ht="15.5" x14ac:dyDescent="0.3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</row>
    <row r="975" spans="1:18" ht="15.5" x14ac:dyDescent="0.3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</row>
    <row r="976" spans="1:18" ht="15.5" x14ac:dyDescent="0.3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</row>
    <row r="977" spans="1:18" ht="15.5" x14ac:dyDescent="0.3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</row>
    <row r="978" spans="1:18" ht="15.5" x14ac:dyDescent="0.3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</row>
    <row r="979" spans="1:18" ht="15.5" x14ac:dyDescent="0.3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</row>
    <row r="980" spans="1:18" ht="15.5" x14ac:dyDescent="0.3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</row>
    <row r="981" spans="1:18" ht="15.5" x14ac:dyDescent="0.3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</row>
    <row r="982" spans="1:18" ht="15.5" x14ac:dyDescent="0.3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</row>
    <row r="983" spans="1:18" ht="15.5" x14ac:dyDescent="0.3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</row>
    <row r="984" spans="1:18" ht="15.5" x14ac:dyDescent="0.3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</row>
    <row r="985" spans="1:18" ht="15.5" x14ac:dyDescent="0.3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</row>
    <row r="986" spans="1:18" ht="15.5" x14ac:dyDescent="0.3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</row>
    <row r="987" spans="1:18" ht="15.5" x14ac:dyDescent="0.3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</row>
    <row r="988" spans="1:18" ht="15.5" x14ac:dyDescent="0.3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</row>
    <row r="989" spans="1:18" ht="15.5" x14ac:dyDescent="0.3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</row>
    <row r="990" spans="1:18" ht="15.5" x14ac:dyDescent="0.3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</row>
    <row r="991" spans="1:18" ht="15.5" x14ac:dyDescent="0.3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</row>
    <row r="992" spans="1:18" ht="15.5" x14ac:dyDescent="0.3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</row>
    <row r="993" spans="1:18" ht="15.5" x14ac:dyDescent="0.3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</row>
    <row r="994" spans="1:18" ht="15.5" x14ac:dyDescent="0.3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</row>
    <row r="995" spans="1:18" ht="15.5" x14ac:dyDescent="0.3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</row>
    <row r="996" spans="1:18" ht="15.5" x14ac:dyDescent="0.3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</row>
    <row r="997" spans="1:18" ht="15.5" x14ac:dyDescent="0.3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</row>
    <row r="998" spans="1:18" ht="15.5" x14ac:dyDescent="0.3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</row>
    <row r="999" spans="1:18" ht="15.5" x14ac:dyDescent="0.3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</row>
    <row r="1000" spans="1:18" ht="15.5" x14ac:dyDescent="0.3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</row>
  </sheetData>
  <hyperlinks>
    <hyperlink ref="M49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Walls</dc:creator>
  <cp:lastModifiedBy>Wayne</cp:lastModifiedBy>
  <dcterms:created xsi:type="dcterms:W3CDTF">2019-05-23T17:54:39Z</dcterms:created>
  <dcterms:modified xsi:type="dcterms:W3CDTF">2019-05-23T17:54:39Z</dcterms:modified>
</cp:coreProperties>
</file>